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F:\WIN\Sekretariat Beruf\Internetauftritt\Prüfungsrechner\"/>
    </mc:Choice>
  </mc:AlternateContent>
  <xr:revisionPtr revIDLastSave="0" documentId="8_{A97026AC-5EC5-4C73-8378-B8581EFD030F}" xr6:coauthVersionLast="47" xr6:coauthVersionMax="47" xr10:uidLastSave="{00000000-0000-0000-0000-000000000000}"/>
  <bookViews>
    <workbookView xWindow="28680" yWindow="-120" windowWidth="29040" windowHeight="15840" tabRatio="560" xr2:uid="{00000000-000D-0000-FFFF-FFFF00000000}"/>
  </bookViews>
  <sheets>
    <sheet name="50" sheetId="1" r:id="rId1"/>
    <sheet name="Table" sheetId="2" state="hidden" r:id="rId2"/>
  </sheets>
  <definedNames>
    <definedName name="_xlnm.Print_Area" localSheetId="0">'50'!$A$1:$L$37</definedName>
    <definedName name="note">'50'!$A$26:$B$31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1" l="1"/>
  <c r="H2" i="1" s="1"/>
  <c r="J2" i="1" s="1"/>
  <c r="E3" i="1"/>
  <c r="H3" i="1" s="1"/>
  <c r="J3" i="1" s="1"/>
  <c r="E7" i="1"/>
  <c r="H7" i="1" s="1"/>
  <c r="E8" i="1"/>
  <c r="G8" i="1" s="1"/>
  <c r="C9" i="1"/>
  <c r="C10" i="1"/>
  <c r="D10" i="1"/>
  <c r="E10" i="1"/>
  <c r="F10" i="1"/>
  <c r="G10" i="1"/>
  <c r="H10" i="1"/>
  <c r="J10" i="1"/>
  <c r="K10" i="1"/>
  <c r="N10" i="1"/>
  <c r="O10" i="1"/>
  <c r="G2" i="1" l="1"/>
  <c r="N8" i="1"/>
  <c r="H8" i="1"/>
  <c r="N7" i="1"/>
  <c r="G7" i="1"/>
  <c r="G3" i="1"/>
  <c r="G4" i="1" s="1"/>
  <c r="H4" i="1" s="1"/>
  <c r="J7" i="1"/>
  <c r="I7" i="1"/>
  <c r="J8" i="1" l="1"/>
  <c r="I8" i="1"/>
  <c r="H6" i="1"/>
  <c r="I6" i="1" s="1"/>
  <c r="I4" i="1"/>
  <c r="J4" i="1"/>
  <c r="N4" i="1"/>
  <c r="C6" i="1"/>
  <c r="G6" i="1"/>
  <c r="G9" i="1" s="1"/>
  <c r="H9" i="1" s="1"/>
  <c r="I9" i="1" s="1"/>
  <c r="A20" i="1" l="1"/>
  <c r="A19" i="1"/>
  <c r="E6" i="1" s="1"/>
  <c r="A17" i="1"/>
  <c r="A21" i="1"/>
  <c r="A18" i="1"/>
  <c r="A22" i="1" l="1"/>
  <c r="J9" i="1" s="1"/>
  <c r="L9" i="1" s="1"/>
  <c r="I10" i="1" l="1"/>
</calcChain>
</file>

<file path=xl/sharedStrings.xml><?xml version="1.0" encoding="utf-8"?>
<sst xmlns="http://schemas.openxmlformats.org/spreadsheetml/2006/main" count="90" uniqueCount="53">
  <si>
    <t>Fachnr</t>
  </si>
  <si>
    <t>Fach</t>
  </si>
  <si>
    <t>Punkte</t>
  </si>
  <si>
    <t>MEPR</t>
  </si>
  <si>
    <t>Ergebnis 1</t>
  </si>
  <si>
    <t>Faktor</t>
  </si>
  <si>
    <t>Ergebnis 2</t>
  </si>
  <si>
    <t>Note</t>
  </si>
  <si>
    <t>Anr</t>
  </si>
  <si>
    <t>Gewichtung</t>
  </si>
  <si>
    <t>ENDE</t>
  </si>
  <si>
    <t>Wiso</t>
  </si>
  <si>
    <t>Gesamtergebnis</t>
  </si>
  <si>
    <t>Wahlfächer</t>
  </si>
  <si>
    <t>Eingabe</t>
  </si>
  <si>
    <t>Auswertung</t>
  </si>
  <si>
    <t>Noten</t>
  </si>
  <si>
    <t>Anrechenbar (System)</t>
  </si>
  <si>
    <t>Anrechenbar (Eingabe)</t>
  </si>
  <si>
    <t>Prüfstand (Vorschlag System)</t>
  </si>
  <si>
    <t>Zeugnisreihenfolge</t>
  </si>
  <si>
    <t>Vorl.Ergebnis</t>
  </si>
  <si>
    <t>Thema</t>
  </si>
  <si>
    <t>Seitenumbruch</t>
  </si>
  <si>
    <t>Bestenehrung</t>
  </si>
  <si>
    <t>Bestehensregeln</t>
  </si>
  <si>
    <t>Gesamtergebnis mind. 50 Pkt.</t>
  </si>
  <si>
    <t>Teil 2 Gesamt mind. 50 Pkt.</t>
  </si>
  <si>
    <t>keine Sechser in Teil 2</t>
  </si>
  <si>
    <t>mind. Zwei Vierer im Teil 2</t>
  </si>
  <si>
    <t>durchrechnen, wenn in jedem Fach ein Punkt</t>
  </si>
  <si>
    <t>Bestanden?</t>
  </si>
  <si>
    <t>Notentabelle</t>
  </si>
  <si>
    <t>Prüfungsteil B</t>
  </si>
  <si>
    <t>Ganzh. Aufgabe1</t>
  </si>
  <si>
    <t>Ganzh. Aufgabe2</t>
  </si>
  <si>
    <t>Erg.Prüf.teil B</t>
  </si>
  <si>
    <t>Prüfungsteil A</t>
  </si>
  <si>
    <t>Betr. Projektar</t>
  </si>
  <si>
    <t>Präsentation</t>
  </si>
  <si>
    <t>Erg.Prüf.teil A</t>
  </si>
  <si>
    <t>Ermittlung des Gesamtergebnisses:</t>
  </si>
  <si>
    <t>Prüfungsteil B mind. 50 Punkte</t>
  </si>
  <si>
    <t>Prüfungsteil A mind. 50 Punkte</t>
  </si>
  <si>
    <t>kein Sechser erlaubt</t>
  </si>
  <si>
    <t>Fünfer erlaubt inPrüfungsteil B</t>
  </si>
  <si>
    <t>Fünfer erlaubt inPrüfungsteil A</t>
  </si>
  <si>
    <t>Produktion und Service</t>
  </si>
  <si>
    <t>Produktion und Service Arbeitsaufgabe</t>
  </si>
  <si>
    <t>Wirtschafts- und Sozialkunde</t>
  </si>
  <si>
    <t>Gasterlebins, Verkaufsörderung und Warenlagerung</t>
  </si>
  <si>
    <t>Produktion und Service Schriftlich</t>
  </si>
  <si>
    <t>Ergebnis Produktion und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</si>
</sst>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 x14ac:knownFonts="1"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b/>
      <i/>
      <u/>
      <sz val="10"/>
      <color indexed="8"/>
      <name val="Arial"/>
      <family val="2"/>
    </font>
    <font>
      <sz val="11"/>
      <color indexed="8"/>
      <name val="Calibri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9"/>
        <bgColor indexed="26"/>
      </patternFill>
    </fill>
    <fill>
      <patternFill patternType="solid">
        <fgColor theme="3" tint="0.59999389629810485"/>
        <bgColor indexed="9"/>
      </patternFill>
    </fill>
  </fills>
  <borders count="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26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" fillId="2" borderId="1" applyNumberFormat="0" applyAlignment="0" applyProtection="0"/>
    <xf numFmtId="0" fontId="5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7" fillId="2" borderId="0" applyNumberFormat="0" applyBorder="0" applyAlignment="0" applyProtection="0"/>
    <xf numFmtId="0" fontId="8" fillId="4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0" fillId="8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8" fillId="0" borderId="0"/>
    <xf numFmtId="0" fontId="18" fillId="0" borderId="0"/>
    <xf numFmtId="0" fontId="13" fillId="0" borderId="0"/>
    <xf numFmtId="0" fontId="13" fillId="0" borderId="0"/>
    <xf numFmtId="0" fontId="13" fillId="0" borderId="0"/>
  </cellStyleXfs>
  <cellXfs count="49">
    <xf numFmtId="0" fontId="0" fillId="0" borderId="0" xfId="0"/>
    <xf numFmtId="2" fontId="15" fillId="0" borderId="0" xfId="0" applyNumberFormat="1" applyFont="1" applyProtection="1">
      <protection hidden="1"/>
    </xf>
    <xf numFmtId="1" fontId="15" fillId="2" borderId="0" xfId="0" applyNumberFormat="1" applyFont="1" applyFill="1" applyAlignment="1" applyProtection="1">
      <alignment horizontal="right" wrapText="1"/>
      <protection locked="0"/>
    </xf>
    <xf numFmtId="1" fontId="14" fillId="0" borderId="0" xfId="0" applyNumberFormat="1" applyFont="1"/>
    <xf numFmtId="1" fontId="15" fillId="0" borderId="0" xfId="0" applyNumberFormat="1" applyFont="1"/>
    <xf numFmtId="1" fontId="15" fillId="0" borderId="0" xfId="0" applyNumberFormat="1" applyFont="1" applyAlignment="1">
      <alignment horizontal="center"/>
    </xf>
    <xf numFmtId="0" fontId="15" fillId="0" borderId="0" xfId="0" applyFont="1"/>
    <xf numFmtId="1" fontId="15" fillId="2" borderId="0" xfId="0" applyNumberFormat="1" applyFont="1" applyFill="1" applyAlignment="1" applyProtection="1">
      <alignment horizontal="center"/>
      <protection locked="0"/>
    </xf>
    <xf numFmtId="1" fontId="16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Protection="1">
      <protection hidden="1"/>
    </xf>
    <xf numFmtId="0" fontId="14" fillId="0" borderId="0" xfId="0" applyFont="1"/>
    <xf numFmtId="0" fontId="15" fillId="0" borderId="0" xfId="0" applyFont="1" applyAlignment="1">
      <alignment horizontal="center"/>
    </xf>
    <xf numFmtId="0" fontId="0" fillId="0" borderId="0" xfId="0" applyProtection="1">
      <protection hidden="1"/>
    </xf>
    <xf numFmtId="0" fontId="15" fillId="0" borderId="0" xfId="0" applyFont="1" applyAlignment="1" applyProtection="1">
      <alignment horizontal="center"/>
      <protection hidden="1"/>
    </xf>
    <xf numFmtId="0" fontId="17" fillId="0" borderId="0" xfId="0" applyFont="1"/>
    <xf numFmtId="164" fontId="14" fillId="0" borderId="0" xfId="0" applyNumberFormat="1" applyFont="1" applyAlignment="1">
      <alignment horizontal="right"/>
    </xf>
    <xf numFmtId="1" fontId="14" fillId="0" borderId="0" xfId="0" applyNumberFormat="1" applyFont="1" applyAlignment="1">
      <alignment horizontal="right"/>
    </xf>
    <xf numFmtId="0" fontId="14" fillId="0" borderId="0" xfId="0" applyFont="1" applyAlignment="1" applyProtection="1">
      <alignment horizontal="center"/>
      <protection hidden="1"/>
    </xf>
    <xf numFmtId="2" fontId="14" fillId="0" borderId="0" xfId="0" applyNumberFormat="1" applyFont="1" applyAlignment="1" applyProtection="1">
      <alignment horizontal="right"/>
      <protection hidden="1"/>
    </xf>
    <xf numFmtId="1" fontId="14" fillId="9" borderId="0" xfId="0" applyNumberFormat="1" applyFont="1" applyFill="1" applyAlignment="1">
      <alignment horizontal="right"/>
    </xf>
    <xf numFmtId="2" fontId="14" fillId="9" borderId="0" xfId="0" applyNumberFormat="1" applyFont="1" applyFill="1" applyAlignment="1" applyProtection="1">
      <alignment horizontal="right"/>
      <protection hidden="1"/>
    </xf>
    <xf numFmtId="0" fontId="15" fillId="0" borderId="0" xfId="0" applyFont="1" applyAlignment="1" applyProtection="1">
      <alignment horizontal="left"/>
      <protection hidden="1"/>
    </xf>
    <xf numFmtId="0" fontId="14" fillId="0" borderId="0" xfId="0" applyFont="1" applyProtection="1">
      <protection hidden="1"/>
    </xf>
    <xf numFmtId="1" fontId="19" fillId="0" borderId="0" xfId="0" applyNumberFormat="1" applyFont="1" applyAlignment="1">
      <alignment horizontal="center"/>
    </xf>
    <xf numFmtId="1" fontId="19" fillId="0" borderId="0" xfId="0" applyNumberFormat="1" applyFont="1" applyProtection="1">
      <protection hidden="1"/>
    </xf>
    <xf numFmtId="1" fontId="20" fillId="0" borderId="0" xfId="0" applyNumberFormat="1" applyFont="1" applyProtection="1">
      <protection hidden="1"/>
    </xf>
    <xf numFmtId="1" fontId="20" fillId="0" borderId="0" xfId="0" applyNumberFormat="1" applyFont="1" applyAlignment="1">
      <alignment horizontal="left"/>
    </xf>
    <xf numFmtId="1" fontId="19" fillId="0" borderId="0" xfId="0" applyNumberFormat="1" applyFont="1"/>
    <xf numFmtId="1" fontId="20" fillId="0" borderId="0" xfId="0" applyNumberFormat="1" applyFont="1"/>
    <xf numFmtId="1" fontId="20" fillId="0" borderId="0" xfId="0" applyNumberFormat="1" applyFont="1" applyAlignment="1">
      <alignment horizontal="center"/>
    </xf>
    <xf numFmtId="1" fontId="20" fillId="0" borderId="0" xfId="0" applyNumberFormat="1" applyFont="1" applyAlignment="1" applyProtection="1">
      <alignment horizontal="left"/>
      <protection hidden="1"/>
    </xf>
    <xf numFmtId="1" fontId="20" fillId="0" borderId="0" xfId="0" applyNumberFormat="1" applyFont="1" applyAlignment="1">
      <alignment horizontal="left" wrapText="1"/>
    </xf>
    <xf numFmtId="1" fontId="20" fillId="10" borderId="0" xfId="0" applyNumberFormat="1" applyFont="1" applyFill="1" applyAlignment="1" applyProtection="1">
      <alignment horizontal="right" wrapText="1"/>
      <protection locked="0"/>
    </xf>
    <xf numFmtId="1" fontId="21" fillId="0" borderId="0" xfId="0" applyNumberFormat="1" applyFont="1" applyProtection="1">
      <protection hidden="1"/>
    </xf>
    <xf numFmtId="2" fontId="21" fillId="0" borderId="0" xfId="0" applyNumberFormat="1" applyFont="1" applyProtection="1">
      <protection hidden="1"/>
    </xf>
    <xf numFmtId="0" fontId="20" fillId="0" borderId="0" xfId="0" applyFont="1"/>
    <xf numFmtId="1" fontId="22" fillId="0" borderId="0" xfId="0" applyNumberFormat="1" applyFont="1" applyAlignment="1">
      <alignment horizontal="center"/>
    </xf>
    <xf numFmtId="1" fontId="21" fillId="0" borderId="0" xfId="0" applyNumberFormat="1" applyFont="1"/>
    <xf numFmtId="1" fontId="22" fillId="0" borderId="0" xfId="0" applyNumberFormat="1" applyFont="1"/>
    <xf numFmtId="1" fontId="22" fillId="0" borderId="0" xfId="0" applyNumberFormat="1" applyFont="1" applyAlignment="1" applyProtection="1">
      <alignment horizontal="center"/>
      <protection hidden="1"/>
    </xf>
    <xf numFmtId="1" fontId="21" fillId="0" borderId="0" xfId="0" applyNumberFormat="1" applyFont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center"/>
    </xf>
    <xf numFmtId="2" fontId="21" fillId="0" borderId="0" xfId="0" applyNumberFormat="1" applyFont="1"/>
    <xf numFmtId="1" fontId="21" fillId="0" borderId="0" xfId="0" applyNumberFormat="1" applyFont="1" applyAlignment="1" applyProtection="1">
      <alignment horizontal="center"/>
      <protection hidden="1"/>
    </xf>
    <xf numFmtId="1" fontId="22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1" fontId="16" fillId="0" borderId="0" xfId="0" applyNumberFormat="1" applyFont="1" applyAlignment="1">
      <alignment horizontal="center"/>
    </xf>
  </cellXfs>
  <cellStyles count="26">
    <cellStyle name="Accent" xfId="13" xr:uid="{00000000-0005-0000-0000-000000000000}"/>
    <cellStyle name="Accent 1" xfId="14" xr:uid="{00000000-0005-0000-0000-000001000000}"/>
    <cellStyle name="Accent 2" xfId="15" xr:uid="{00000000-0005-0000-0000-000002000000}"/>
    <cellStyle name="Accent 3" xfId="16" xr:uid="{00000000-0005-0000-0000-000003000000}"/>
    <cellStyle name="Bad" xfId="10" xr:uid="{00000000-0005-0000-0000-000004000000}"/>
    <cellStyle name="Error" xfId="12" xr:uid="{00000000-0005-0000-0000-000005000000}"/>
    <cellStyle name="Footnote" xfId="6" xr:uid="{00000000-0005-0000-0000-000006000000}"/>
    <cellStyle name="Good" xfId="8" xr:uid="{00000000-0005-0000-0000-000007000000}"/>
    <cellStyle name="Heading" xfId="1" xr:uid="{00000000-0005-0000-0000-000008000000}"/>
    <cellStyle name="Heading 1" xfId="2" xr:uid="{00000000-0005-0000-0000-000009000000}"/>
    <cellStyle name="Heading 2" xfId="3" xr:uid="{00000000-0005-0000-0000-00000A000000}"/>
    <cellStyle name="Neutral" xfId="9" builtinId="28" customBuiltin="1"/>
    <cellStyle name="Note" xfId="5" xr:uid="{00000000-0005-0000-0000-00000C000000}"/>
    <cellStyle name="Result" xfId="17" xr:uid="{00000000-0005-0000-0000-00000D000000}"/>
    <cellStyle name="Standard" xfId="0" builtinId="0"/>
    <cellStyle name="Standard 2" xfId="18" xr:uid="{00000000-0005-0000-0000-00000F000000}"/>
    <cellStyle name="Standard 2 2" xfId="19" xr:uid="{00000000-0005-0000-0000-000010000000}"/>
    <cellStyle name="Standard 2 3" xfId="20" xr:uid="{00000000-0005-0000-0000-000011000000}"/>
    <cellStyle name="Standard 2 4" xfId="21" xr:uid="{00000000-0005-0000-0000-000012000000}"/>
    <cellStyle name="Standard 3" xfId="22" xr:uid="{00000000-0005-0000-0000-000013000000}"/>
    <cellStyle name="Standard 4" xfId="23" xr:uid="{00000000-0005-0000-0000-000014000000}"/>
    <cellStyle name="Standard 5" xfId="24" xr:uid="{00000000-0005-0000-0000-000015000000}"/>
    <cellStyle name="Standard 6" xfId="25" xr:uid="{00000000-0005-0000-0000-000016000000}"/>
    <cellStyle name="Status" xfId="7" xr:uid="{00000000-0005-0000-0000-000017000000}"/>
    <cellStyle name="Text" xfId="4" xr:uid="{00000000-0005-0000-0000-000018000000}"/>
    <cellStyle name="Warning" xfId="11" xr:uid="{00000000-0005-0000-0000-000019000000}"/>
  </cellStyles>
  <dxfs count="2">
    <dxf>
      <font>
        <color rgb="FF00B05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EE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9</xdr:row>
      <xdr:rowOff>7620</xdr:rowOff>
    </xdr:from>
    <xdr:to>
      <xdr:col>12</xdr:col>
      <xdr:colOff>7620</xdr:colOff>
      <xdr:row>36</xdr:row>
      <xdr:rowOff>22860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720" y="1569720"/>
          <a:ext cx="9364980" cy="4747260"/>
        </a:xfrm>
        <a:prstGeom prst="rect">
          <a:avLst/>
        </a:prstGeom>
        <a:solidFill>
          <a:schemeClr val="lt1"/>
        </a:solidFill>
        <a:ln w="19050" cmpd="sng">
          <a:solidFill>
            <a:schemeClr val="tx2">
              <a:lumMod val="40000"/>
              <a:lumOff val="6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600" b="1">
              <a:latin typeface="Arial" panose="020B0604020202020204" pitchFamily="34" charset="0"/>
              <a:cs typeface="Arial" panose="020B0604020202020204" pitchFamily="34" charset="0"/>
            </a:rPr>
            <a:t>Fachkraft für Gastronomie</a:t>
          </a:r>
        </a:p>
        <a:p>
          <a:pPr algn="ctr"/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Ausbildungsordnung vom 01.08.2022</a:t>
          </a:r>
        </a:p>
        <a:p>
          <a:endParaRPr lang="de-DE" sz="12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Abschlussprüfung ist bestanden, wenn die Prüfungsleistungen – auch unter Berücksichtigung einer mündlichen Ergänzungsprüfung nach § 19 – wie folgt bewertet worden sind: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im Gesamtergebnis mit mindestens „ausreichend“,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in mindestens zwei Prüfungsbereichen mit mindestens „ausreichend“ und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 in keinem Prüfungsbereich mit „ungenügend“.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Über das Bestehen ist ein Beschluss nach § 42 Absatz 1 Nummer 3 des Berufsbildungsgesetzes zu fassen.</a:t>
          </a:r>
        </a:p>
        <a:p>
          <a:endParaRPr lang="de-DE" sz="1200" b="0" i="0" u="none" strike="noStrike" baseline="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Der Prüfling kann in einem Prüfungsbereich für die schriftlich zu bearbeitenden Aufgaben eine mündliche Ergänzungsprüfung beantragen.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Dem Antrag ist stattzugeben,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wenn er für einen der folgenden Prüfungsbereiche gestellt worden ist: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a) „Produktion und Service“,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b) „Gasterlebnis, Verkaufsförderung und Warenlagerung“ oder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c) „Wirtschafts- und Sozialkunde“,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wenn die schriftlich zu bearbeitenden Aufgaben des benannten Prüfungsbereichs schlechter als mit „ausreichend“ bewertet worden sind und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 wenn die mündliche Ergänzungsprüfung für das Bestehen der Abschlussprüfung den Ausschlag geben kann.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mündliche Ergänzungsprüfung darf nur in einem einzigen Prüfungsbereich durchgeführt werden.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mündliche Ergänzungsprüfung soll 15 Minuten dauern.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Bei der Ermittlung des Ergebnisses für den Prüfungsbereich sind das bisherige Ergebnis der schriftlich zu bearbeitenden Aufgaben und das Ergebnis der mündlichen Ergänzungsprüfung im Verhältnis 2 : 1 zu gewichten.</a:t>
          </a:r>
        </a:p>
        <a:p>
          <a:endParaRPr lang="de-DE" sz="1200" b="0" i="0" u="none" strike="noStrike" baseline="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2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MEPR = mündliche Ergänzungsprüfung</a:t>
          </a:r>
          <a:endParaRPr lang="de-D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DE" sz="1200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L159"/>
  <sheetViews>
    <sheetView tabSelected="1" view="pageLayout" zoomScaleNormal="100" workbookViewId="0">
      <selection activeCell="C2" sqref="C2"/>
    </sheetView>
  </sheetViews>
  <sheetFormatPr baseColWidth="10" defaultColWidth="11.5703125" defaultRowHeight="14.25" x14ac:dyDescent="0.2"/>
  <cols>
    <col min="1" max="1" width="7.140625" style="36" customWidth="1"/>
    <col min="2" max="2" width="46.7109375" style="36" customWidth="1"/>
    <col min="3" max="3" width="8.28515625" style="36" customWidth="1"/>
    <col min="4" max="4" width="7.140625" style="36" customWidth="1"/>
    <col min="5" max="5" width="10.7109375" style="36" customWidth="1"/>
    <col min="6" max="6" width="7.140625" style="36" customWidth="1"/>
    <col min="7" max="7" width="10.7109375" style="36" customWidth="1"/>
    <col min="8" max="9" width="7.140625" style="36" customWidth="1"/>
    <col min="10" max="11" width="3.5703125" style="42" customWidth="1"/>
    <col min="12" max="12" width="15.140625" style="43" bestFit="1" customWidth="1"/>
    <col min="13" max="15" width="12.42578125" style="42" customWidth="1"/>
    <col min="16" max="256" width="12.42578125" style="36" customWidth="1"/>
    <col min="257" max="16384" width="11.5703125" style="36"/>
  </cols>
  <sheetData>
    <row r="1" spans="1:64" ht="12.75" customHeight="1" x14ac:dyDescent="0.25">
      <c r="A1" s="37" t="s">
        <v>0</v>
      </c>
      <c r="B1" s="24" t="s">
        <v>1</v>
      </c>
      <c r="C1" s="24" t="s">
        <v>2</v>
      </c>
      <c r="D1" s="24" t="s">
        <v>3</v>
      </c>
      <c r="E1" s="24" t="s">
        <v>4</v>
      </c>
      <c r="F1" s="24" t="s">
        <v>5</v>
      </c>
      <c r="G1" s="24" t="s">
        <v>6</v>
      </c>
      <c r="H1" s="24" t="s">
        <v>2</v>
      </c>
      <c r="I1" s="24" t="s">
        <v>7</v>
      </c>
      <c r="J1" s="46"/>
      <c r="K1" s="46"/>
      <c r="L1" s="40" t="s">
        <v>9</v>
      </c>
      <c r="M1" s="34" t="s">
        <v>10</v>
      </c>
      <c r="N1" s="35"/>
      <c r="O1" s="34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</row>
    <row r="2" spans="1:64" ht="15" x14ac:dyDescent="0.25">
      <c r="A2" s="38">
        <v>8550</v>
      </c>
      <c r="B2" s="32" t="s">
        <v>48</v>
      </c>
      <c r="C2" s="33"/>
      <c r="D2" s="28"/>
      <c r="E2" s="29" t="str">
        <f>IF(ISNUMBER(C2),ROUND(C2,$A$11),"")</f>
        <v/>
      </c>
      <c r="F2" s="30">
        <v>70</v>
      </c>
      <c r="G2" s="29" t="str">
        <f>IF(ISNUMBER(E2),ROUND(E2*F2,$A$11),"")</f>
        <v/>
      </c>
      <c r="H2" s="29" t="str">
        <f>IF(ISNUMBER(E2),ROUND(E2,$A$11),"")</f>
        <v/>
      </c>
      <c r="I2" s="30"/>
      <c r="J2" s="41" t="str">
        <f>IF(ISNUMBER(K2),K2,(IF(ISNUMBER(H2),IF(H2&gt;49,1,2),"")))</f>
        <v/>
      </c>
      <c r="M2" s="34"/>
      <c r="O2" s="34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</row>
    <row r="3" spans="1:64" ht="15" x14ac:dyDescent="0.25">
      <c r="A3" s="38">
        <v>8551</v>
      </c>
      <c r="B3" s="32" t="s">
        <v>51</v>
      </c>
      <c r="C3" s="33"/>
      <c r="D3" s="33"/>
      <c r="E3" s="29" t="str">
        <f>IF(AND(ISNUMBER(C3),ISNUMBER(D3)),ROUND(((ROUND(C3,$A$11)*2+ROUND(D3,$A$11))/3),$A$11),(IF(ISNUMBER(C3),ROUND(C3,$A$11),"")))</f>
        <v/>
      </c>
      <c r="F3" s="30">
        <v>30</v>
      </c>
      <c r="G3" s="29" t="str">
        <f>IF(ISNUMBER(E3),ROUND(E3*F3,$A$11),"")</f>
        <v/>
      </c>
      <c r="H3" s="29" t="str">
        <f>IF(ISNUMBER(E3),ROUND(E3,$A$11),"")</f>
        <v/>
      </c>
      <c r="I3" s="30"/>
      <c r="J3" s="41" t="str">
        <f>IF(ISNUMBER(K3),K3,(IF(ISNUMBER(H3),IF(H3&gt;49,1,2),"")))</f>
        <v/>
      </c>
      <c r="L3" s="40"/>
      <c r="M3" s="34"/>
      <c r="N3" s="35"/>
      <c r="O3" s="34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</row>
    <row r="4" spans="1:64" ht="15" x14ac:dyDescent="0.25">
      <c r="A4" s="38">
        <v>8559</v>
      </c>
      <c r="B4" s="27" t="s">
        <v>52</v>
      </c>
      <c r="D4" s="28"/>
      <c r="G4" s="36" t="str">
        <f>IF(AND(ISNUMBER(G2),ISNUMBER(G3)),ROUND(G2+G3,$A$11),"")</f>
        <v/>
      </c>
      <c r="H4" s="29" t="str">
        <f>IF(ISNUMBER(G4),ROUND((G4),$A$11)/100,"")</f>
        <v/>
      </c>
      <c r="I4" s="30" t="str">
        <f>IF(ISNUMBER(H4),VLOOKUP(ROUND(H4,$A$11),$A$26:$B$31,2,TRUE),"")</f>
        <v/>
      </c>
      <c r="J4" s="41" t="str">
        <f>IF(ISNUMBER(K4),K4,(IF(ISNUMBER(H4),IF(H4&gt;49,1,2),"")))</f>
        <v/>
      </c>
      <c r="K4" s="41"/>
      <c r="L4" s="40">
        <v>60</v>
      </c>
      <c r="M4" s="34"/>
      <c r="N4" s="35" t="str">
        <f>IF(ISNUMBER(H4),ROUND(H4*60,$A$13),"")</f>
        <v/>
      </c>
      <c r="O4" s="34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</row>
    <row r="5" spans="1:64" ht="15" x14ac:dyDescent="0.25">
      <c r="A5" s="38"/>
      <c r="B5" s="27"/>
      <c r="D5" s="28"/>
      <c r="F5" s="29"/>
      <c r="H5" s="29"/>
      <c r="I5" s="30"/>
      <c r="J5" s="41"/>
      <c r="K5" s="41"/>
      <c r="L5" s="40"/>
      <c r="M5" s="34"/>
      <c r="N5" s="44"/>
      <c r="O5" s="34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</row>
    <row r="6" spans="1:64" ht="15" x14ac:dyDescent="0.25">
      <c r="A6" s="38">
        <v>8552</v>
      </c>
      <c r="B6" s="29" t="s">
        <v>47</v>
      </c>
      <c r="C6" s="29" t="str">
        <f>IF(ISNUMBER(H4),ROUND(H4,$A$11),"")</f>
        <v/>
      </c>
      <c r="D6" s="28"/>
      <c r="E6" s="29" t="str">
        <f>IF(ISNUMBER(C6),ROUND(C6,$A$19),"")</f>
        <v/>
      </c>
      <c r="F6" s="30">
        <v>60</v>
      </c>
      <c r="G6" s="29" t="str">
        <f>IF(ISNUMBER(C6),ROUND(C6*F6,$A$11),"")</f>
        <v/>
      </c>
      <c r="H6" s="29" t="str">
        <f>IF(ISNUMBER(H4),ROUND(H4,$A$11),"")</f>
        <v/>
      </c>
      <c r="I6" s="30" t="str">
        <f>IF(ISNUMBER(H6),VLOOKUP(ROUND(H6,$A$11),$A$26:$B$31,2,TRUE),"")</f>
        <v/>
      </c>
      <c r="J6" s="41"/>
      <c r="K6" s="39"/>
      <c r="L6" s="40"/>
      <c r="M6" s="34"/>
      <c r="N6" s="35"/>
      <c r="O6" s="34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</row>
    <row r="7" spans="1:64" ht="15" x14ac:dyDescent="0.25">
      <c r="A7" s="38">
        <v>8553</v>
      </c>
      <c r="B7" s="29" t="s">
        <v>50</v>
      </c>
      <c r="C7" s="33"/>
      <c r="D7" s="33"/>
      <c r="E7" s="29" t="str">
        <f>IF(AND(ISNUMBER(C7),ISNUMBER(D7)),ROUND(((ROUND(C7,$A$11)*2+ROUND(D7,$A$11))/3),$A$11),(IF(ISNUMBER(C7),ROUND(C7,$A$11),"")))</f>
        <v/>
      </c>
      <c r="F7" s="30">
        <v>30</v>
      </c>
      <c r="G7" s="29" t="str">
        <f>IF(ISNUMBER(E7),ROUND(E7*F7,$A$11),"")</f>
        <v/>
      </c>
      <c r="H7" s="29" t="str">
        <f>IF(ISNUMBER(E7),ROUND(E7,$A$11),"")</f>
        <v/>
      </c>
      <c r="I7" s="30" t="str">
        <f>IF(ISNUMBER(H7),VLOOKUP(ROUND(H7,$A$11),note,2,TRUE),"")</f>
        <v/>
      </c>
      <c r="J7" s="41" t="str">
        <f>IF(ISNUMBER(K7),K7,(IF(ISNUMBER(H7),IF(H7&gt;49.4,1,2),"")))</f>
        <v/>
      </c>
      <c r="K7" s="41"/>
      <c r="L7" s="40">
        <v>30</v>
      </c>
      <c r="M7" s="34"/>
      <c r="N7" s="35" t="str">
        <f>IF(ISNUMBER(E7),ROUND(E7*F7,$A$13),"")</f>
        <v/>
      </c>
      <c r="O7" s="34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</row>
    <row r="8" spans="1:64" ht="15" x14ac:dyDescent="0.25">
      <c r="A8" s="38">
        <v>5071</v>
      </c>
      <c r="B8" s="29" t="s">
        <v>49</v>
      </c>
      <c r="C8" s="33"/>
      <c r="D8" s="33"/>
      <c r="E8" s="29" t="str">
        <f>IF(AND(ISNUMBER(C8),ISNUMBER(D8)),ROUND(((ROUND(C8,$A$11)*2+ROUND(D8,$A$11))/3),$A$11),(IF(ISNUMBER(C8),ROUND(C8,$A$11),"")))</f>
        <v/>
      </c>
      <c r="F8" s="30">
        <v>10</v>
      </c>
      <c r="G8" s="29" t="str">
        <f>IF(ISNUMBER(E8),ROUND(E8*F8,$A$11),"")</f>
        <v/>
      </c>
      <c r="H8" s="29" t="str">
        <f>IF(ISNUMBER(E8),ROUND(E8,$A$11),"")</f>
        <v/>
      </c>
      <c r="I8" s="30" t="str">
        <f>IF(ISNUMBER(H8),VLOOKUP(ROUND(H8,$A$11),note,2,TRUE),"")</f>
        <v/>
      </c>
      <c r="J8" s="41" t="str">
        <f>IF(ISNUMBER(K8),K8,(IF(ISNUMBER(H8),IF(H8&gt;49.4,1,2),"")))</f>
        <v/>
      </c>
      <c r="K8" s="41"/>
      <c r="L8" s="40">
        <v>10</v>
      </c>
      <c r="M8" s="34"/>
      <c r="N8" s="35" t="str">
        <f>IF(ISNUMBER(E8),ROUND(E8*F8,$A$13),"")</f>
        <v/>
      </c>
      <c r="O8" s="34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</row>
    <row r="9" spans="1:64" ht="15" x14ac:dyDescent="0.25">
      <c r="A9" s="39">
        <v>6129</v>
      </c>
      <c r="B9" s="28" t="s">
        <v>12</v>
      </c>
      <c r="C9" s="29" t="str">
        <f>IF(ISNUMBER(B9),ROUND((B9),$A$11)/100,"")</f>
        <v/>
      </c>
      <c r="D9" s="28"/>
      <c r="E9" s="28"/>
      <c r="F9" s="28"/>
      <c r="G9" s="28" t="str">
        <f>IF(AND(ISNUMBER(G6),ISNUMBER(G7),ISNUMBER(G8)),ROUND(G6+G7+G8,$A$11),"")</f>
        <v/>
      </c>
      <c r="H9" s="29" t="str">
        <f>IF(ISNUMBER(G9),ROUND((G9),$A$11)/100,"")</f>
        <v/>
      </c>
      <c r="I9" s="24" t="str">
        <f>IF(ISNUMBER(H9),VLOOKUP(ROUND(H9,$A$11),note,2,TRUE),"")</f>
        <v/>
      </c>
      <c r="J9" s="46" t="str">
        <f>IF(ISNUMBER(I9),IF(A22,IF(I9&lt;5,6,7),7),"")</f>
        <v/>
      </c>
      <c r="K9" s="46"/>
      <c r="L9" s="45" t="str">
        <f>IF(J9=6,"bestanden",IF(J9=7,"nicht bestanden",""))</f>
        <v/>
      </c>
      <c r="M9" s="34"/>
      <c r="N9" s="35"/>
      <c r="O9" s="34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</row>
    <row r="10" spans="1:64" x14ac:dyDescent="0.2">
      <c r="A10" s="26" t="s">
        <v>10</v>
      </c>
      <c r="B10" s="26"/>
      <c r="C10" s="26" t="e">
        <f>(C2,C3,D3,C7,C8,D7,D8)</f>
        <v>#VALUE!</v>
      </c>
      <c r="D10" s="26" t="e">
        <f>(C7,C8)</f>
        <v>#VALUE!</v>
      </c>
      <c r="E10" s="26" t="e">
        <f>(H2,H3,H4,H6,H7,H8,H9)</f>
        <v>#VALUE!</v>
      </c>
      <c r="F10" s="26" t="e">
        <f>(I4,I6,I7,I8,I9)</f>
        <v>#VALUE!</v>
      </c>
      <c r="G10" s="26" t="e">
        <f>(J2,J3,J4,J7,J8)</f>
        <v>#VALUE!</v>
      </c>
      <c r="H10" s="26" t="e">
        <f>(K4,K7,K8)</f>
        <v>#VALUE!</v>
      </c>
      <c r="I10" s="26" t="str">
        <f>J9</f>
        <v/>
      </c>
      <c r="J10" s="34" t="e">
        <f>(A9,A6,A7,A8)</f>
        <v>#VALUE!</v>
      </c>
      <c r="K10" s="34" t="e">
        <f>(C7,C8)</f>
        <v>#VALUE!</v>
      </c>
      <c r="L10" s="45"/>
      <c r="M10" s="34"/>
      <c r="N10" s="35" t="str">
        <f>C9</f>
        <v/>
      </c>
      <c r="O10" s="34" t="e">
        <f>(L4,L7,L8)</f>
        <v>#VALUE!</v>
      </c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</row>
    <row r="11" spans="1:64" x14ac:dyDescent="0.2">
      <c r="A11" s="26">
        <v>0</v>
      </c>
      <c r="B11" s="31" t="s">
        <v>13</v>
      </c>
      <c r="C11" s="26" t="s">
        <v>14</v>
      </c>
      <c r="D11" s="26" t="s">
        <v>15</v>
      </c>
      <c r="E11" s="26" t="s">
        <v>2</v>
      </c>
      <c r="F11" s="26" t="s">
        <v>16</v>
      </c>
      <c r="G11" s="26" t="s">
        <v>17</v>
      </c>
      <c r="H11" s="26" t="s">
        <v>18</v>
      </c>
      <c r="I11" s="26" t="s">
        <v>19</v>
      </c>
      <c r="J11" s="34" t="s">
        <v>20</v>
      </c>
      <c r="K11" s="34" t="s">
        <v>21</v>
      </c>
      <c r="L11" s="45" t="s">
        <v>22</v>
      </c>
      <c r="M11" s="34" t="s">
        <v>23</v>
      </c>
      <c r="N11" s="35" t="s">
        <v>24</v>
      </c>
      <c r="O11" s="34" t="s">
        <v>9</v>
      </c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</row>
    <row r="12" spans="1:64" x14ac:dyDescent="0.2">
      <c r="A12" s="26">
        <v>1</v>
      </c>
      <c r="B12" s="26"/>
      <c r="C12" s="26"/>
      <c r="D12" s="26"/>
      <c r="E12" s="26"/>
      <c r="F12" s="26"/>
      <c r="G12" s="26"/>
      <c r="H12" s="26"/>
      <c r="I12" s="26"/>
      <c r="J12" s="34"/>
      <c r="K12" s="34"/>
      <c r="L12" s="45"/>
      <c r="M12" s="34"/>
      <c r="N12" s="35"/>
      <c r="O12" s="34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</row>
    <row r="13" spans="1:64" x14ac:dyDescent="0.2">
      <c r="A13" s="26">
        <v>2</v>
      </c>
      <c r="B13" s="26"/>
      <c r="C13" s="26"/>
      <c r="D13" s="26"/>
      <c r="E13" s="26"/>
      <c r="F13" s="26"/>
      <c r="G13" s="26"/>
      <c r="H13" s="26"/>
      <c r="I13" s="26"/>
      <c r="J13" s="34"/>
      <c r="K13" s="34"/>
      <c r="L13" s="45"/>
      <c r="M13" s="34"/>
      <c r="N13" s="35"/>
      <c r="O13" s="34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</row>
    <row r="14" spans="1:64" x14ac:dyDescent="0.2">
      <c r="C14" s="26"/>
      <c r="D14" s="26"/>
      <c r="E14" s="26"/>
      <c r="F14" s="26"/>
      <c r="G14" s="26"/>
      <c r="H14" s="26"/>
      <c r="I14" s="26"/>
      <c r="J14" s="34"/>
      <c r="K14" s="34"/>
      <c r="L14" s="45"/>
      <c r="M14" s="34"/>
      <c r="N14" s="35"/>
      <c r="O14" s="34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</row>
    <row r="15" spans="1:64" x14ac:dyDescent="0.2">
      <c r="C15" s="26"/>
      <c r="D15" s="26"/>
      <c r="E15" s="26"/>
      <c r="F15" s="26"/>
      <c r="G15" s="26"/>
      <c r="H15" s="26"/>
      <c r="I15" s="26"/>
      <c r="J15" s="34"/>
      <c r="K15" s="34"/>
      <c r="L15" s="45"/>
      <c r="M15" s="34"/>
      <c r="N15" s="35"/>
      <c r="O15" s="34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</row>
    <row r="16" spans="1:64" ht="15" x14ac:dyDescent="0.25">
      <c r="A16" s="26"/>
      <c r="B16" s="25" t="s">
        <v>25</v>
      </c>
      <c r="C16" s="26"/>
      <c r="D16" s="26"/>
      <c r="E16" s="26"/>
      <c r="F16" s="26"/>
      <c r="G16" s="26"/>
      <c r="H16" s="26"/>
      <c r="I16" s="26"/>
      <c r="J16" s="34"/>
      <c r="K16" s="34"/>
      <c r="L16" s="45"/>
      <c r="M16" s="34"/>
      <c r="N16" s="35"/>
      <c r="O16" s="34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</row>
    <row r="17" spans="1:64" x14ac:dyDescent="0.2">
      <c r="A17" s="26" t="b">
        <f>IF(I9&lt;5,TRUE,FALSE)</f>
        <v>0</v>
      </c>
      <c r="B17" s="26" t="s">
        <v>26</v>
      </c>
      <c r="C17" s="26"/>
      <c r="D17" s="26"/>
      <c r="E17" s="26"/>
      <c r="F17" s="26"/>
      <c r="G17" s="26"/>
      <c r="H17" s="26"/>
      <c r="I17" s="26"/>
      <c r="J17" s="34"/>
      <c r="K17" s="34"/>
      <c r="L17" s="45"/>
      <c r="M17" s="34"/>
      <c r="N17" s="35"/>
      <c r="O17" s="34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</row>
    <row r="18" spans="1:64" x14ac:dyDescent="0.2">
      <c r="A18" s="26" t="b">
        <f>IF(I9&lt;5,TRUE,FALSE)</f>
        <v>0</v>
      </c>
      <c r="B18" s="26" t="s">
        <v>27</v>
      </c>
      <c r="C18" s="26"/>
      <c r="D18" s="26"/>
      <c r="E18" s="26"/>
      <c r="F18" s="26"/>
      <c r="G18" s="26"/>
      <c r="H18" s="26"/>
      <c r="I18" s="26"/>
      <c r="J18" s="34"/>
      <c r="K18" s="34"/>
      <c r="L18" s="45"/>
      <c r="M18" s="34"/>
      <c r="N18" s="35"/>
      <c r="O18" s="34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</row>
    <row r="19" spans="1:64" x14ac:dyDescent="0.2">
      <c r="A19" s="26" t="b">
        <f>COUNTIF(I4:I8,"=6")&lt;=0</f>
        <v>1</v>
      </c>
      <c r="B19" s="26" t="s">
        <v>28</v>
      </c>
      <c r="C19" s="26"/>
      <c r="D19" s="26"/>
      <c r="E19" s="26"/>
      <c r="F19" s="26"/>
      <c r="G19" s="26"/>
      <c r="H19" s="26"/>
      <c r="I19" s="26"/>
      <c r="J19" s="34"/>
      <c r="K19" s="34"/>
      <c r="L19" s="45"/>
      <c r="M19" s="34"/>
      <c r="N19" s="35"/>
      <c r="O19" s="34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</row>
    <row r="20" spans="1:64" x14ac:dyDescent="0.2">
      <c r="A20" s="26" t="b">
        <f>COUNTIF(I6:I8,"&lt;=4")&gt;=2</f>
        <v>0</v>
      </c>
      <c r="B20" s="26" t="s">
        <v>29</v>
      </c>
      <c r="C20" s="26"/>
      <c r="D20" s="26"/>
      <c r="E20" s="26"/>
      <c r="F20" s="26"/>
      <c r="G20" s="26"/>
      <c r="H20" s="26"/>
      <c r="I20" s="26"/>
      <c r="J20" s="34"/>
      <c r="K20" s="34"/>
      <c r="L20" s="45"/>
      <c r="M20" s="34"/>
      <c r="N20" s="35"/>
      <c r="O20" s="34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</row>
    <row r="21" spans="1:64" x14ac:dyDescent="0.2">
      <c r="A21" s="26" t="b">
        <f>ISNUMBER(I9)</f>
        <v>0</v>
      </c>
      <c r="B21" s="26" t="s">
        <v>30</v>
      </c>
      <c r="C21" s="26"/>
      <c r="D21" s="26"/>
      <c r="E21" s="26"/>
      <c r="F21" s="26"/>
      <c r="G21" s="26"/>
      <c r="H21" s="26"/>
      <c r="I21" s="26"/>
      <c r="J21" s="34"/>
      <c r="K21" s="34"/>
      <c r="L21" s="45"/>
      <c r="M21" s="34"/>
      <c r="N21" s="35"/>
      <c r="O21" s="34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</row>
    <row r="22" spans="1:64" x14ac:dyDescent="0.2">
      <c r="A22" s="26" t="b">
        <f>AND(A17:A21)</f>
        <v>0</v>
      </c>
      <c r="B22" s="26" t="s">
        <v>31</v>
      </c>
      <c r="C22" s="26"/>
      <c r="D22" s="26"/>
      <c r="E22" s="26"/>
      <c r="F22" s="26"/>
      <c r="G22" s="26"/>
      <c r="H22" s="26"/>
      <c r="I22" s="26"/>
      <c r="J22" s="34"/>
      <c r="K22" s="34"/>
      <c r="L22" s="45"/>
      <c r="M22" s="34"/>
      <c r="N22" s="35"/>
      <c r="O22" s="34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</row>
    <row r="23" spans="1:64" x14ac:dyDescent="0.2">
      <c r="A23" s="26"/>
      <c r="B23" s="26"/>
      <c r="C23" s="26"/>
      <c r="D23" s="26"/>
      <c r="E23" s="26"/>
      <c r="F23" s="26"/>
      <c r="G23" s="26"/>
      <c r="H23" s="26"/>
      <c r="I23" s="26"/>
      <c r="J23" s="34"/>
      <c r="K23" s="34"/>
      <c r="L23" s="45"/>
      <c r="M23" s="34"/>
      <c r="N23" s="35"/>
      <c r="O23" s="34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</row>
    <row r="24" spans="1:64" x14ac:dyDescent="0.2">
      <c r="A24" s="26"/>
      <c r="B24" s="26"/>
      <c r="C24" s="26"/>
      <c r="D24" s="26"/>
      <c r="E24" s="26"/>
      <c r="F24" s="26"/>
      <c r="G24" s="26"/>
      <c r="H24" s="26"/>
      <c r="I24" s="26"/>
      <c r="J24" s="34"/>
      <c r="K24" s="34"/>
      <c r="L24" s="45"/>
      <c r="M24" s="34"/>
      <c r="N24" s="35"/>
      <c r="O24" s="34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</row>
    <row r="25" spans="1:64" ht="15" x14ac:dyDescent="0.25">
      <c r="A25" s="26"/>
      <c r="B25" s="25" t="s">
        <v>32</v>
      </c>
      <c r="C25" s="26"/>
      <c r="D25" s="26"/>
      <c r="E25" s="26"/>
      <c r="F25" s="26"/>
      <c r="G25" s="26"/>
      <c r="H25" s="26"/>
      <c r="I25" s="26"/>
      <c r="J25" s="34"/>
      <c r="K25" s="34"/>
      <c r="L25" s="45"/>
      <c r="M25" s="34"/>
      <c r="N25" s="35"/>
      <c r="O25" s="34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</row>
    <row r="26" spans="1:64" x14ac:dyDescent="0.2">
      <c r="A26" s="26">
        <v>0</v>
      </c>
      <c r="B26" s="26">
        <v>6</v>
      </c>
      <c r="C26" s="26"/>
      <c r="D26" s="26"/>
      <c r="E26" s="26"/>
      <c r="F26" s="26"/>
      <c r="G26" s="26"/>
      <c r="H26" s="26"/>
      <c r="I26" s="26"/>
      <c r="J26" s="34"/>
      <c r="K26" s="34"/>
      <c r="L26" s="45"/>
      <c r="M26" s="34"/>
      <c r="N26" s="35"/>
      <c r="O26" s="34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</row>
    <row r="27" spans="1:64" x14ac:dyDescent="0.2">
      <c r="A27" s="26">
        <v>30</v>
      </c>
      <c r="B27" s="26">
        <v>5</v>
      </c>
      <c r="C27" s="26"/>
      <c r="D27" s="26"/>
      <c r="E27" s="26"/>
      <c r="F27" s="26"/>
      <c r="G27" s="26"/>
      <c r="H27" s="26"/>
      <c r="I27" s="26"/>
      <c r="J27" s="34"/>
      <c r="K27" s="34"/>
      <c r="L27" s="45"/>
      <c r="M27" s="34"/>
      <c r="N27" s="35"/>
      <c r="O27" s="34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</row>
    <row r="28" spans="1:64" x14ac:dyDescent="0.2">
      <c r="A28" s="26">
        <v>50</v>
      </c>
      <c r="B28" s="26">
        <v>4</v>
      </c>
      <c r="C28" s="26"/>
      <c r="D28" s="26"/>
      <c r="E28" s="26"/>
      <c r="F28" s="26"/>
      <c r="G28" s="26"/>
      <c r="H28" s="26"/>
      <c r="I28" s="26"/>
      <c r="J28" s="34"/>
      <c r="K28" s="34"/>
      <c r="L28" s="45"/>
      <c r="M28" s="34"/>
      <c r="N28" s="35"/>
      <c r="O28" s="34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</row>
    <row r="29" spans="1:64" x14ac:dyDescent="0.2">
      <c r="A29" s="26">
        <v>67</v>
      </c>
      <c r="B29" s="26">
        <v>3</v>
      </c>
      <c r="C29" s="26"/>
      <c r="D29" s="26"/>
      <c r="E29" s="26"/>
      <c r="F29" s="26"/>
      <c r="G29" s="26"/>
      <c r="H29" s="26"/>
      <c r="I29" s="26"/>
      <c r="J29" s="34"/>
      <c r="K29" s="34"/>
      <c r="L29" s="45"/>
      <c r="M29" s="34"/>
      <c r="N29" s="35"/>
      <c r="O29" s="34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</row>
    <row r="30" spans="1:64" x14ac:dyDescent="0.2">
      <c r="A30" s="26">
        <v>81</v>
      </c>
      <c r="B30" s="26">
        <v>2</v>
      </c>
      <c r="C30" s="26"/>
      <c r="D30" s="26"/>
      <c r="E30" s="26"/>
      <c r="F30" s="26"/>
      <c r="G30" s="26"/>
      <c r="H30" s="26"/>
      <c r="I30" s="26"/>
      <c r="J30" s="34"/>
      <c r="K30" s="34"/>
      <c r="L30" s="45"/>
      <c r="M30" s="34"/>
      <c r="N30" s="35"/>
      <c r="O30" s="34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</row>
    <row r="31" spans="1:64" x14ac:dyDescent="0.2">
      <c r="A31" s="26">
        <v>92</v>
      </c>
      <c r="B31" s="26">
        <v>1</v>
      </c>
      <c r="C31" s="26"/>
      <c r="D31" s="26"/>
      <c r="E31" s="26"/>
      <c r="F31" s="26"/>
      <c r="G31" s="26"/>
      <c r="H31" s="26"/>
      <c r="I31" s="26"/>
      <c r="J31" s="34"/>
      <c r="K31" s="34"/>
      <c r="L31" s="45"/>
      <c r="M31" s="34"/>
      <c r="N31" s="35"/>
      <c r="O31" s="34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</row>
    <row r="32" spans="1:64" x14ac:dyDescent="0.2">
      <c r="A32" s="26"/>
      <c r="B32" s="26"/>
      <c r="C32" s="26"/>
      <c r="D32" s="26"/>
      <c r="E32" s="26"/>
      <c r="F32" s="26"/>
      <c r="G32" s="26"/>
      <c r="H32" s="26"/>
      <c r="I32" s="26"/>
      <c r="J32" s="34"/>
      <c r="K32" s="34"/>
      <c r="L32" s="45"/>
      <c r="M32" s="34"/>
      <c r="N32" s="35"/>
      <c r="O32" s="34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</row>
    <row r="33" spans="1:64" x14ac:dyDescent="0.2">
      <c r="A33" s="26"/>
      <c r="B33" s="26"/>
      <c r="C33" s="26"/>
      <c r="D33" s="26"/>
      <c r="E33" s="26"/>
      <c r="F33" s="26"/>
      <c r="G33" s="26"/>
      <c r="H33" s="26"/>
      <c r="I33" s="26"/>
      <c r="J33" s="34"/>
      <c r="K33" s="34"/>
      <c r="L33" s="45"/>
      <c r="M33" s="34"/>
      <c r="N33" s="35"/>
      <c r="O33" s="34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</row>
    <row r="34" spans="1:64" x14ac:dyDescent="0.2">
      <c r="A34" s="26"/>
      <c r="B34" s="26"/>
      <c r="C34" s="26"/>
      <c r="D34" s="26"/>
      <c r="E34" s="26"/>
      <c r="F34" s="26"/>
      <c r="G34" s="26"/>
      <c r="H34" s="26"/>
      <c r="I34" s="26"/>
      <c r="J34" s="34"/>
      <c r="K34" s="34"/>
      <c r="L34" s="45"/>
      <c r="M34" s="34"/>
      <c r="N34" s="35"/>
      <c r="O34" s="34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</row>
    <row r="35" spans="1:64" x14ac:dyDescent="0.2">
      <c r="A35" s="26"/>
      <c r="B35" s="26"/>
      <c r="C35" s="26"/>
      <c r="D35" s="26"/>
      <c r="E35" s="26"/>
      <c r="F35" s="26"/>
      <c r="G35" s="26"/>
      <c r="H35" s="26"/>
      <c r="I35" s="26"/>
      <c r="J35" s="34"/>
      <c r="K35" s="34"/>
      <c r="L35" s="45"/>
      <c r="M35" s="34"/>
      <c r="N35" s="35"/>
      <c r="O35" s="34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</row>
    <row r="36" spans="1:64" x14ac:dyDescent="0.2">
      <c r="A36" s="26"/>
      <c r="B36" s="26"/>
      <c r="C36" s="26"/>
      <c r="D36" s="26"/>
      <c r="E36" s="26"/>
      <c r="F36" s="26"/>
      <c r="G36" s="26"/>
      <c r="H36" s="26"/>
      <c r="I36" s="26"/>
      <c r="J36" s="34"/>
      <c r="K36" s="34"/>
      <c r="L36" s="45"/>
      <c r="M36" s="34"/>
      <c r="N36" s="35"/>
      <c r="O36" s="34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</row>
    <row r="37" spans="1:64" x14ac:dyDescent="0.2">
      <c r="A37" s="26"/>
      <c r="B37" s="26"/>
      <c r="C37" s="26"/>
      <c r="D37" s="26"/>
      <c r="E37" s="26"/>
      <c r="F37" s="26"/>
      <c r="G37" s="26"/>
      <c r="H37" s="26"/>
      <c r="I37" s="26"/>
      <c r="J37" s="34"/>
      <c r="K37" s="34"/>
      <c r="L37" s="45"/>
      <c r="M37" s="34"/>
      <c r="N37" s="35"/>
      <c r="O37" s="34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</row>
    <row r="38" spans="1:64" x14ac:dyDescent="0.2">
      <c r="A38" s="26"/>
      <c r="B38" s="26"/>
      <c r="C38" s="26"/>
      <c r="D38" s="26"/>
      <c r="E38" s="26"/>
      <c r="F38" s="26"/>
      <c r="G38" s="26"/>
      <c r="H38" s="26"/>
      <c r="I38" s="26"/>
      <c r="J38" s="34"/>
      <c r="K38" s="34"/>
      <c r="L38" s="45"/>
      <c r="M38" s="34"/>
      <c r="N38" s="35"/>
      <c r="O38" s="34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</row>
    <row r="39" spans="1:64" x14ac:dyDescent="0.2">
      <c r="A39" s="26"/>
      <c r="B39" s="26"/>
      <c r="C39" s="26"/>
      <c r="D39" s="26"/>
      <c r="E39" s="26"/>
      <c r="F39" s="26"/>
      <c r="G39" s="26"/>
      <c r="H39" s="26"/>
      <c r="I39" s="26"/>
      <c r="J39" s="34"/>
      <c r="K39" s="34"/>
      <c r="L39" s="45"/>
      <c r="M39" s="34"/>
      <c r="N39" s="35"/>
      <c r="O39" s="34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</row>
    <row r="40" spans="1:64" x14ac:dyDescent="0.2">
      <c r="A40" s="26"/>
      <c r="B40" s="26"/>
      <c r="C40" s="26"/>
      <c r="D40" s="26"/>
      <c r="E40" s="26"/>
      <c r="F40" s="26"/>
      <c r="G40" s="26"/>
      <c r="H40" s="26"/>
      <c r="I40" s="26"/>
      <c r="J40" s="34"/>
      <c r="K40" s="34"/>
      <c r="L40" s="45"/>
      <c r="M40" s="34"/>
      <c r="N40" s="35"/>
      <c r="O40" s="34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</row>
    <row r="41" spans="1:64" x14ac:dyDescent="0.2">
      <c r="A41" s="26"/>
      <c r="B41" s="26"/>
      <c r="C41" s="26"/>
      <c r="D41" s="26"/>
      <c r="E41" s="26"/>
      <c r="F41" s="26"/>
      <c r="G41" s="26"/>
      <c r="H41" s="26"/>
      <c r="I41" s="26"/>
      <c r="J41" s="34"/>
      <c r="K41" s="34"/>
      <c r="L41" s="45"/>
      <c r="M41" s="34"/>
      <c r="N41" s="35"/>
      <c r="O41" s="34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</row>
    <row r="42" spans="1:64" x14ac:dyDescent="0.2">
      <c r="A42" s="26"/>
      <c r="B42" s="26"/>
      <c r="C42" s="26"/>
      <c r="D42" s="26"/>
      <c r="E42" s="26"/>
      <c r="F42" s="26"/>
      <c r="G42" s="26"/>
      <c r="H42" s="26"/>
      <c r="I42" s="26"/>
      <c r="J42" s="34"/>
      <c r="K42" s="34"/>
      <c r="L42" s="45"/>
      <c r="M42" s="34"/>
      <c r="N42" s="35"/>
      <c r="O42" s="34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</row>
    <row r="43" spans="1:64" x14ac:dyDescent="0.2">
      <c r="A43" s="26"/>
      <c r="B43" s="26"/>
      <c r="C43" s="26"/>
      <c r="D43" s="26"/>
      <c r="E43" s="26"/>
      <c r="F43" s="26"/>
      <c r="G43" s="26"/>
      <c r="H43" s="26"/>
      <c r="I43" s="26"/>
      <c r="J43" s="34"/>
      <c r="K43" s="34"/>
      <c r="L43" s="45"/>
      <c r="M43" s="34"/>
      <c r="N43" s="35"/>
      <c r="O43" s="34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</row>
    <row r="44" spans="1:64" x14ac:dyDescent="0.2">
      <c r="A44" s="26"/>
      <c r="B44" s="26"/>
      <c r="C44" s="26"/>
      <c r="D44" s="26"/>
      <c r="E44" s="26"/>
      <c r="F44" s="26"/>
      <c r="G44" s="26"/>
      <c r="H44" s="26"/>
      <c r="I44" s="26"/>
      <c r="J44" s="34"/>
      <c r="K44" s="34"/>
      <c r="L44" s="45"/>
      <c r="M44" s="34"/>
      <c r="N44" s="35"/>
      <c r="O44" s="34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</row>
    <row r="45" spans="1:64" x14ac:dyDescent="0.2">
      <c r="A45" s="26"/>
      <c r="B45" s="26"/>
      <c r="C45" s="26"/>
      <c r="D45" s="26"/>
      <c r="E45" s="26"/>
      <c r="F45" s="26"/>
      <c r="G45" s="26"/>
      <c r="H45" s="26"/>
      <c r="I45" s="26"/>
      <c r="J45" s="34"/>
      <c r="K45" s="34"/>
      <c r="L45" s="45"/>
      <c r="M45" s="34"/>
      <c r="N45" s="35"/>
      <c r="O45" s="34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</row>
    <row r="46" spans="1:64" x14ac:dyDescent="0.2">
      <c r="A46" s="26"/>
      <c r="B46" s="26"/>
      <c r="C46" s="26"/>
      <c r="D46" s="26"/>
      <c r="E46" s="26"/>
      <c r="F46" s="26"/>
      <c r="G46" s="26"/>
      <c r="H46" s="26"/>
      <c r="I46" s="26"/>
      <c r="J46" s="34"/>
      <c r="K46" s="34"/>
      <c r="L46" s="45"/>
      <c r="M46" s="34"/>
      <c r="N46" s="35"/>
      <c r="O46" s="34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</row>
    <row r="47" spans="1:64" x14ac:dyDescent="0.2">
      <c r="A47" s="26"/>
      <c r="B47" s="26"/>
      <c r="C47" s="26"/>
      <c r="D47" s="26"/>
      <c r="E47" s="26"/>
      <c r="F47" s="26"/>
      <c r="G47" s="26"/>
      <c r="H47" s="26"/>
      <c r="I47" s="26"/>
      <c r="J47" s="34"/>
      <c r="K47" s="34"/>
      <c r="L47" s="45"/>
      <c r="M47" s="34"/>
      <c r="N47" s="35"/>
      <c r="O47" s="34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</row>
    <row r="48" spans="1:64" x14ac:dyDescent="0.2">
      <c r="A48" s="26"/>
      <c r="B48" s="26"/>
      <c r="C48" s="26"/>
      <c r="D48" s="26"/>
      <c r="E48" s="26"/>
      <c r="F48" s="26"/>
      <c r="G48" s="26"/>
      <c r="H48" s="26"/>
      <c r="I48" s="26"/>
      <c r="J48" s="34"/>
      <c r="K48" s="34"/>
      <c r="L48" s="45"/>
      <c r="M48" s="34"/>
      <c r="N48" s="35"/>
      <c r="O48" s="34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</row>
    <row r="49" spans="1:64" x14ac:dyDescent="0.2">
      <c r="A49" s="26"/>
      <c r="B49" s="26"/>
      <c r="C49" s="26"/>
      <c r="D49" s="26"/>
      <c r="E49" s="26"/>
      <c r="F49" s="26"/>
      <c r="G49" s="26"/>
      <c r="H49" s="26"/>
      <c r="I49" s="26"/>
      <c r="J49" s="34"/>
      <c r="K49" s="34"/>
      <c r="L49" s="45"/>
      <c r="M49" s="34"/>
      <c r="N49" s="35"/>
      <c r="O49" s="34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</row>
    <row r="50" spans="1:64" x14ac:dyDescent="0.2">
      <c r="A50" s="26"/>
      <c r="B50" s="26"/>
      <c r="C50" s="26"/>
      <c r="D50" s="26"/>
      <c r="E50" s="26"/>
      <c r="F50" s="26"/>
      <c r="G50" s="26"/>
      <c r="H50" s="26"/>
      <c r="I50" s="26"/>
      <c r="J50" s="34"/>
      <c r="K50" s="34"/>
      <c r="L50" s="45"/>
      <c r="M50" s="34"/>
      <c r="N50" s="35"/>
      <c r="O50" s="34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</row>
    <row r="51" spans="1:64" x14ac:dyDescent="0.2">
      <c r="A51" s="26"/>
      <c r="B51" s="26"/>
      <c r="C51" s="26"/>
      <c r="D51" s="26"/>
      <c r="E51" s="26"/>
      <c r="F51" s="26"/>
      <c r="G51" s="26"/>
      <c r="H51" s="26"/>
      <c r="I51" s="26"/>
      <c r="J51" s="34"/>
      <c r="K51" s="34"/>
      <c r="L51" s="45"/>
      <c r="M51" s="34"/>
      <c r="N51" s="35"/>
      <c r="O51" s="34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</row>
    <row r="52" spans="1:64" x14ac:dyDescent="0.2">
      <c r="A52" s="26"/>
      <c r="B52" s="26"/>
      <c r="C52" s="26"/>
      <c r="D52" s="26"/>
      <c r="E52" s="26"/>
      <c r="F52" s="26"/>
      <c r="G52" s="26"/>
      <c r="H52" s="26"/>
      <c r="I52" s="26"/>
      <c r="J52" s="34"/>
      <c r="K52" s="34"/>
      <c r="L52" s="45"/>
      <c r="M52" s="34"/>
      <c r="N52" s="35"/>
      <c r="O52" s="34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26"/>
    </row>
    <row r="53" spans="1:64" x14ac:dyDescent="0.2">
      <c r="A53" s="26"/>
      <c r="B53" s="26"/>
      <c r="C53" s="26"/>
      <c r="D53" s="26"/>
      <c r="E53" s="26"/>
      <c r="F53" s="26"/>
      <c r="G53" s="26"/>
      <c r="H53" s="26"/>
      <c r="I53" s="26"/>
      <c r="J53" s="34"/>
      <c r="K53" s="34"/>
      <c r="L53" s="45"/>
      <c r="M53" s="34"/>
      <c r="N53" s="35"/>
      <c r="O53" s="34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</row>
    <row r="54" spans="1:64" x14ac:dyDescent="0.2">
      <c r="A54" s="26"/>
      <c r="B54" s="26"/>
      <c r="C54" s="26"/>
      <c r="D54" s="26"/>
      <c r="E54" s="26"/>
      <c r="F54" s="26"/>
      <c r="G54" s="26"/>
      <c r="H54" s="26"/>
      <c r="I54" s="26"/>
      <c r="J54" s="34"/>
      <c r="K54" s="34"/>
      <c r="L54" s="45"/>
      <c r="M54" s="34"/>
      <c r="N54" s="35"/>
      <c r="O54" s="34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</row>
    <row r="55" spans="1:64" x14ac:dyDescent="0.2">
      <c r="A55" s="26"/>
      <c r="B55" s="26"/>
      <c r="C55" s="26"/>
      <c r="D55" s="26"/>
      <c r="E55" s="26"/>
      <c r="F55" s="26"/>
      <c r="G55" s="26"/>
      <c r="H55" s="26"/>
      <c r="I55" s="26"/>
      <c r="J55" s="34"/>
      <c r="K55" s="34"/>
      <c r="L55" s="45"/>
      <c r="M55" s="34"/>
      <c r="N55" s="35"/>
      <c r="O55" s="34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</row>
    <row r="56" spans="1:64" x14ac:dyDescent="0.2">
      <c r="A56" s="26"/>
      <c r="B56" s="26"/>
      <c r="C56" s="26"/>
      <c r="D56" s="26"/>
      <c r="E56" s="26"/>
      <c r="F56" s="26"/>
      <c r="G56" s="26"/>
      <c r="H56" s="26"/>
      <c r="I56" s="26"/>
      <c r="J56" s="34"/>
      <c r="K56" s="34"/>
      <c r="L56" s="45"/>
      <c r="M56" s="34"/>
      <c r="N56" s="35"/>
      <c r="O56" s="34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</row>
    <row r="57" spans="1:64" x14ac:dyDescent="0.2">
      <c r="A57" s="26"/>
      <c r="B57" s="26"/>
      <c r="C57" s="26"/>
      <c r="D57" s="26"/>
      <c r="E57" s="26"/>
      <c r="F57" s="26"/>
      <c r="G57" s="26"/>
      <c r="H57" s="26"/>
      <c r="I57" s="26"/>
      <c r="J57" s="34"/>
      <c r="K57" s="34"/>
      <c r="L57" s="45"/>
      <c r="M57" s="34"/>
      <c r="N57" s="35"/>
      <c r="O57" s="34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</row>
    <row r="58" spans="1:64" x14ac:dyDescent="0.2">
      <c r="A58" s="26"/>
      <c r="B58" s="26"/>
      <c r="C58" s="26"/>
      <c r="D58" s="26"/>
      <c r="E58" s="26"/>
      <c r="F58" s="26"/>
      <c r="G58" s="26"/>
      <c r="H58" s="26"/>
      <c r="I58" s="26"/>
      <c r="J58" s="34"/>
      <c r="K58" s="34"/>
      <c r="L58" s="45"/>
      <c r="M58" s="34"/>
      <c r="N58" s="35"/>
      <c r="O58" s="34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</row>
    <row r="59" spans="1:64" x14ac:dyDescent="0.2">
      <c r="A59" s="26"/>
      <c r="B59" s="26"/>
      <c r="C59" s="26"/>
      <c r="D59" s="26"/>
      <c r="E59" s="26"/>
      <c r="F59" s="26"/>
      <c r="G59" s="26"/>
      <c r="H59" s="26"/>
      <c r="I59" s="26"/>
      <c r="J59" s="34"/>
      <c r="K59" s="34"/>
      <c r="L59" s="45"/>
      <c r="M59" s="34"/>
      <c r="N59" s="35"/>
      <c r="O59" s="34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</row>
    <row r="60" spans="1:64" x14ac:dyDescent="0.2">
      <c r="A60" s="26"/>
      <c r="B60" s="26"/>
      <c r="C60" s="26"/>
      <c r="D60" s="26"/>
      <c r="E60" s="26"/>
      <c r="F60" s="26"/>
      <c r="G60" s="26"/>
      <c r="H60" s="26"/>
      <c r="I60" s="26"/>
      <c r="J60" s="34"/>
      <c r="K60" s="34"/>
      <c r="L60" s="45"/>
      <c r="M60" s="34"/>
      <c r="N60" s="35"/>
      <c r="O60" s="34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</row>
    <row r="61" spans="1:64" x14ac:dyDescent="0.2">
      <c r="A61" s="26"/>
      <c r="B61" s="26"/>
      <c r="C61" s="26"/>
      <c r="D61" s="26"/>
      <c r="E61" s="26"/>
      <c r="F61" s="26"/>
      <c r="G61" s="26"/>
      <c r="H61" s="26"/>
      <c r="I61" s="26"/>
      <c r="J61" s="34"/>
      <c r="K61" s="34"/>
      <c r="L61" s="45"/>
      <c r="M61" s="34"/>
      <c r="N61" s="35"/>
      <c r="O61" s="34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</row>
    <row r="62" spans="1:64" x14ac:dyDescent="0.2">
      <c r="A62" s="26"/>
      <c r="B62" s="26"/>
      <c r="C62" s="26"/>
      <c r="D62" s="26"/>
      <c r="E62" s="26"/>
      <c r="F62" s="26"/>
      <c r="G62" s="26"/>
      <c r="H62" s="26"/>
      <c r="I62" s="26"/>
      <c r="J62" s="34"/>
      <c r="K62" s="34"/>
      <c r="L62" s="45"/>
      <c r="M62" s="34"/>
      <c r="N62" s="35"/>
      <c r="O62" s="34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26"/>
      <c r="BK62" s="26"/>
      <c r="BL62" s="26"/>
    </row>
    <row r="63" spans="1:64" x14ac:dyDescent="0.2">
      <c r="A63" s="26"/>
      <c r="B63" s="26"/>
      <c r="C63" s="26"/>
      <c r="D63" s="26"/>
      <c r="E63" s="26"/>
      <c r="F63" s="26"/>
      <c r="G63" s="26"/>
      <c r="H63" s="26"/>
      <c r="I63" s="26"/>
      <c r="J63" s="34"/>
      <c r="K63" s="34"/>
      <c r="L63" s="45"/>
      <c r="M63" s="34"/>
      <c r="N63" s="35"/>
      <c r="O63" s="34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  <c r="BG63" s="26"/>
      <c r="BH63" s="26"/>
      <c r="BI63" s="26"/>
      <c r="BJ63" s="26"/>
      <c r="BK63" s="26"/>
      <c r="BL63" s="26"/>
    </row>
    <row r="64" spans="1:64" x14ac:dyDescent="0.2">
      <c r="A64" s="26"/>
      <c r="B64" s="26"/>
      <c r="C64" s="26"/>
      <c r="D64" s="26"/>
      <c r="E64" s="26"/>
      <c r="F64" s="26"/>
      <c r="G64" s="26"/>
      <c r="H64" s="26"/>
      <c r="I64" s="26"/>
      <c r="J64" s="34"/>
      <c r="K64" s="34"/>
      <c r="L64" s="45"/>
      <c r="M64" s="34"/>
      <c r="N64" s="35"/>
      <c r="O64" s="34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6"/>
      <c r="BI64" s="26"/>
      <c r="BJ64" s="26"/>
      <c r="BK64" s="26"/>
      <c r="BL64" s="26"/>
    </row>
    <row r="65" spans="1:64" x14ac:dyDescent="0.2">
      <c r="A65" s="26"/>
      <c r="B65" s="26"/>
      <c r="C65" s="26"/>
      <c r="D65" s="26"/>
      <c r="E65" s="26"/>
      <c r="F65" s="26"/>
      <c r="G65" s="26"/>
      <c r="H65" s="26"/>
      <c r="I65" s="26"/>
      <c r="J65" s="34"/>
      <c r="K65" s="34"/>
      <c r="L65" s="45"/>
      <c r="M65" s="34"/>
      <c r="N65" s="35"/>
      <c r="O65" s="34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  <c r="BG65" s="26"/>
      <c r="BH65" s="26"/>
      <c r="BI65" s="26"/>
      <c r="BJ65" s="26"/>
      <c r="BK65" s="26"/>
      <c r="BL65" s="26"/>
    </row>
    <row r="66" spans="1:64" x14ac:dyDescent="0.2">
      <c r="A66" s="26"/>
      <c r="B66" s="26"/>
      <c r="C66" s="26"/>
      <c r="D66" s="26"/>
      <c r="E66" s="26"/>
      <c r="F66" s="26"/>
      <c r="G66" s="26"/>
      <c r="H66" s="26"/>
      <c r="I66" s="26"/>
      <c r="J66" s="34"/>
      <c r="K66" s="34"/>
      <c r="L66" s="45"/>
      <c r="M66" s="34"/>
      <c r="N66" s="35"/>
      <c r="O66" s="34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</row>
    <row r="67" spans="1:64" x14ac:dyDescent="0.2">
      <c r="A67" s="26"/>
      <c r="B67" s="26"/>
      <c r="C67" s="26"/>
      <c r="D67" s="26"/>
      <c r="E67" s="26"/>
      <c r="F67" s="26"/>
      <c r="G67" s="26"/>
      <c r="H67" s="26"/>
      <c r="I67" s="26"/>
      <c r="J67" s="34"/>
      <c r="K67" s="34"/>
      <c r="L67" s="45"/>
      <c r="M67" s="34"/>
      <c r="N67" s="35"/>
      <c r="O67" s="34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</row>
    <row r="68" spans="1:64" x14ac:dyDescent="0.2">
      <c r="A68" s="26"/>
      <c r="B68" s="26"/>
      <c r="C68" s="26"/>
      <c r="D68" s="26"/>
      <c r="E68" s="26"/>
      <c r="F68" s="26"/>
      <c r="G68" s="26"/>
      <c r="H68" s="26"/>
      <c r="I68" s="26"/>
      <c r="J68" s="34"/>
      <c r="K68" s="34"/>
      <c r="L68" s="45"/>
      <c r="M68" s="34"/>
      <c r="N68" s="35"/>
      <c r="O68" s="34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</row>
    <row r="69" spans="1:64" x14ac:dyDescent="0.2">
      <c r="A69" s="26"/>
      <c r="B69" s="26"/>
      <c r="C69" s="26"/>
      <c r="D69" s="26"/>
      <c r="E69" s="26"/>
      <c r="F69" s="26"/>
      <c r="G69" s="26"/>
      <c r="H69" s="26"/>
      <c r="I69" s="26"/>
      <c r="J69" s="34"/>
      <c r="K69" s="34"/>
      <c r="L69" s="45"/>
      <c r="M69" s="34"/>
      <c r="N69" s="35"/>
      <c r="O69" s="34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</row>
    <row r="70" spans="1:64" x14ac:dyDescent="0.2">
      <c r="A70" s="26"/>
      <c r="B70" s="26"/>
      <c r="C70" s="26"/>
      <c r="D70" s="26"/>
      <c r="E70" s="26"/>
      <c r="F70" s="26"/>
      <c r="G70" s="26"/>
      <c r="H70" s="26"/>
      <c r="I70" s="26"/>
      <c r="J70" s="34"/>
      <c r="K70" s="34"/>
      <c r="L70" s="45"/>
      <c r="M70" s="34"/>
      <c r="N70" s="35"/>
      <c r="O70" s="34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  <c r="BG70" s="26"/>
      <c r="BH70" s="26"/>
      <c r="BI70" s="26"/>
      <c r="BJ70" s="26"/>
      <c r="BK70" s="26"/>
      <c r="BL70" s="26"/>
    </row>
    <row r="71" spans="1:64" x14ac:dyDescent="0.2">
      <c r="A71" s="26"/>
      <c r="B71" s="26"/>
      <c r="C71" s="26"/>
      <c r="D71" s="26"/>
      <c r="E71" s="26"/>
      <c r="F71" s="26"/>
      <c r="G71" s="26"/>
      <c r="H71" s="26"/>
      <c r="I71" s="26"/>
      <c r="J71" s="34"/>
      <c r="K71" s="34"/>
      <c r="L71" s="45"/>
      <c r="M71" s="34"/>
      <c r="N71" s="35"/>
      <c r="O71" s="34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  <c r="BG71" s="26"/>
      <c r="BH71" s="26"/>
      <c r="BI71" s="26"/>
      <c r="BJ71" s="26"/>
      <c r="BK71" s="26"/>
      <c r="BL71" s="26"/>
    </row>
    <row r="72" spans="1:64" x14ac:dyDescent="0.2">
      <c r="A72" s="26"/>
      <c r="B72" s="26"/>
      <c r="C72" s="26"/>
      <c r="D72" s="26"/>
      <c r="E72" s="26"/>
      <c r="F72" s="26"/>
      <c r="G72" s="26"/>
      <c r="H72" s="26"/>
      <c r="I72" s="26"/>
      <c r="J72" s="34"/>
      <c r="K72" s="34"/>
      <c r="L72" s="45"/>
      <c r="M72" s="34"/>
      <c r="N72" s="35"/>
      <c r="O72" s="34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  <c r="BG72" s="26"/>
      <c r="BH72" s="26"/>
      <c r="BI72" s="26"/>
      <c r="BJ72" s="26"/>
      <c r="BK72" s="26"/>
      <c r="BL72" s="26"/>
    </row>
    <row r="73" spans="1:64" x14ac:dyDescent="0.2">
      <c r="A73" s="26"/>
      <c r="B73" s="26"/>
      <c r="C73" s="26"/>
      <c r="D73" s="26"/>
      <c r="E73" s="26"/>
      <c r="F73" s="26"/>
      <c r="G73" s="26"/>
      <c r="H73" s="26"/>
      <c r="I73" s="26"/>
      <c r="J73" s="34"/>
      <c r="K73" s="34"/>
      <c r="L73" s="45"/>
      <c r="M73" s="34"/>
      <c r="N73" s="35"/>
      <c r="O73" s="34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  <c r="BF73" s="26"/>
      <c r="BG73" s="26"/>
      <c r="BH73" s="26"/>
      <c r="BI73" s="26"/>
      <c r="BJ73" s="26"/>
      <c r="BK73" s="26"/>
      <c r="BL73" s="26"/>
    </row>
    <row r="74" spans="1:64" x14ac:dyDescent="0.2">
      <c r="A74" s="26"/>
      <c r="B74" s="26"/>
      <c r="C74" s="26"/>
      <c r="D74" s="26"/>
      <c r="E74" s="26"/>
      <c r="F74" s="26"/>
      <c r="G74" s="26"/>
      <c r="H74" s="26"/>
      <c r="I74" s="26"/>
      <c r="J74" s="34"/>
      <c r="K74" s="34"/>
      <c r="L74" s="45"/>
      <c r="M74" s="34"/>
      <c r="N74" s="35"/>
      <c r="O74" s="34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26"/>
      <c r="BD74" s="26"/>
      <c r="BE74" s="26"/>
      <c r="BF74" s="26"/>
      <c r="BG74" s="26"/>
      <c r="BH74" s="26"/>
      <c r="BI74" s="26"/>
      <c r="BJ74" s="26"/>
      <c r="BK74" s="26"/>
      <c r="BL74" s="26"/>
    </row>
    <row r="75" spans="1:64" x14ac:dyDescent="0.2">
      <c r="A75" s="26"/>
      <c r="B75" s="26"/>
      <c r="C75" s="26"/>
      <c r="D75" s="26"/>
      <c r="E75" s="26"/>
      <c r="F75" s="26"/>
      <c r="G75" s="26"/>
      <c r="H75" s="26"/>
      <c r="I75" s="26"/>
      <c r="J75" s="34"/>
      <c r="K75" s="34"/>
      <c r="L75" s="45"/>
      <c r="M75" s="34"/>
      <c r="N75" s="35"/>
      <c r="O75" s="34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26"/>
      <c r="AT75" s="26"/>
      <c r="AU75" s="26"/>
      <c r="AV75" s="26"/>
      <c r="AW75" s="26"/>
      <c r="AX75" s="26"/>
      <c r="AY75" s="26"/>
      <c r="AZ75" s="26"/>
      <c r="BA75" s="26"/>
      <c r="BB75" s="26"/>
      <c r="BC75" s="26"/>
      <c r="BD75" s="26"/>
      <c r="BE75" s="26"/>
      <c r="BF75" s="26"/>
      <c r="BG75" s="26"/>
      <c r="BH75" s="26"/>
      <c r="BI75" s="26"/>
      <c r="BJ75" s="26"/>
      <c r="BK75" s="26"/>
      <c r="BL75" s="26"/>
    </row>
    <row r="76" spans="1:64" x14ac:dyDescent="0.2">
      <c r="A76" s="26"/>
      <c r="B76" s="26"/>
      <c r="C76" s="26"/>
      <c r="D76" s="26"/>
      <c r="E76" s="26"/>
      <c r="F76" s="26"/>
      <c r="G76" s="26"/>
      <c r="H76" s="26"/>
      <c r="I76" s="26"/>
      <c r="J76" s="34"/>
      <c r="K76" s="34"/>
      <c r="L76" s="45"/>
      <c r="M76" s="34"/>
      <c r="N76" s="35"/>
      <c r="O76" s="34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T76" s="26"/>
      <c r="AU76" s="26"/>
      <c r="AV76" s="26"/>
      <c r="AW76" s="26"/>
      <c r="AX76" s="26"/>
      <c r="AY76" s="26"/>
      <c r="AZ76" s="26"/>
      <c r="BA76" s="26"/>
      <c r="BB76" s="26"/>
      <c r="BC76" s="26"/>
      <c r="BD76" s="26"/>
      <c r="BE76" s="26"/>
      <c r="BF76" s="26"/>
      <c r="BG76" s="26"/>
      <c r="BH76" s="26"/>
      <c r="BI76" s="26"/>
      <c r="BJ76" s="26"/>
      <c r="BK76" s="26"/>
      <c r="BL76" s="26"/>
    </row>
    <row r="77" spans="1:64" x14ac:dyDescent="0.2">
      <c r="A77" s="26"/>
      <c r="B77" s="26"/>
      <c r="C77" s="26"/>
      <c r="D77" s="26"/>
      <c r="E77" s="26"/>
      <c r="F77" s="26"/>
      <c r="G77" s="26"/>
      <c r="H77" s="26"/>
      <c r="I77" s="26"/>
      <c r="J77" s="34"/>
      <c r="K77" s="34"/>
      <c r="L77" s="45"/>
      <c r="M77" s="34"/>
      <c r="N77" s="35"/>
      <c r="O77" s="34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6"/>
      <c r="BG77" s="26"/>
      <c r="BH77" s="26"/>
      <c r="BI77" s="26"/>
      <c r="BJ77" s="26"/>
      <c r="BK77" s="26"/>
      <c r="BL77" s="26"/>
    </row>
    <row r="78" spans="1:64" x14ac:dyDescent="0.2">
      <c r="A78" s="26"/>
      <c r="B78" s="26"/>
      <c r="C78" s="26"/>
      <c r="D78" s="26"/>
      <c r="E78" s="26"/>
      <c r="F78" s="26"/>
      <c r="G78" s="26"/>
      <c r="H78" s="26"/>
      <c r="I78" s="26"/>
      <c r="J78" s="34"/>
      <c r="K78" s="34"/>
      <c r="L78" s="45"/>
      <c r="M78" s="34"/>
      <c r="N78" s="35"/>
      <c r="O78" s="34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  <c r="BA78" s="26"/>
      <c r="BB78" s="26"/>
      <c r="BC78" s="26"/>
      <c r="BD78" s="26"/>
      <c r="BE78" s="26"/>
      <c r="BF78" s="26"/>
      <c r="BG78" s="26"/>
      <c r="BH78" s="26"/>
      <c r="BI78" s="26"/>
      <c r="BJ78" s="26"/>
      <c r="BK78" s="26"/>
      <c r="BL78" s="26"/>
    </row>
    <row r="79" spans="1:64" x14ac:dyDescent="0.2">
      <c r="A79" s="26"/>
      <c r="B79" s="26"/>
      <c r="C79" s="26"/>
      <c r="D79" s="26"/>
      <c r="E79" s="26"/>
      <c r="F79" s="26"/>
      <c r="G79" s="26"/>
      <c r="H79" s="26"/>
      <c r="I79" s="26"/>
      <c r="J79" s="34"/>
      <c r="K79" s="34"/>
      <c r="L79" s="45"/>
      <c r="M79" s="34"/>
      <c r="N79" s="35"/>
      <c r="O79" s="34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  <c r="AV79" s="26"/>
      <c r="AW79" s="26"/>
      <c r="AX79" s="26"/>
      <c r="AY79" s="26"/>
      <c r="AZ79" s="26"/>
      <c r="BA79" s="26"/>
      <c r="BB79" s="26"/>
      <c r="BC79" s="26"/>
      <c r="BD79" s="26"/>
      <c r="BE79" s="26"/>
      <c r="BF79" s="26"/>
      <c r="BG79" s="26"/>
      <c r="BH79" s="26"/>
      <c r="BI79" s="26"/>
      <c r="BJ79" s="26"/>
      <c r="BK79" s="26"/>
      <c r="BL79" s="26"/>
    </row>
    <row r="80" spans="1:64" x14ac:dyDescent="0.2">
      <c r="A80" s="26"/>
      <c r="B80" s="26"/>
      <c r="C80" s="26"/>
      <c r="D80" s="26"/>
      <c r="E80" s="26"/>
      <c r="F80" s="26"/>
      <c r="G80" s="26"/>
      <c r="H80" s="26"/>
      <c r="I80" s="26"/>
      <c r="J80" s="34"/>
      <c r="K80" s="34"/>
      <c r="L80" s="45"/>
      <c r="M80" s="34"/>
      <c r="N80" s="35"/>
      <c r="O80" s="34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26"/>
      <c r="BD80" s="26"/>
      <c r="BE80" s="26"/>
      <c r="BF80" s="26"/>
      <c r="BG80" s="26"/>
      <c r="BH80" s="26"/>
      <c r="BI80" s="26"/>
      <c r="BJ80" s="26"/>
      <c r="BK80" s="26"/>
      <c r="BL80" s="26"/>
    </row>
    <row r="81" spans="1:64" x14ac:dyDescent="0.2">
      <c r="A81" s="26"/>
      <c r="B81" s="26"/>
      <c r="C81" s="26"/>
      <c r="D81" s="26"/>
      <c r="E81" s="26"/>
      <c r="F81" s="26"/>
      <c r="G81" s="26"/>
      <c r="H81" s="26"/>
      <c r="I81" s="26"/>
      <c r="J81" s="34"/>
      <c r="K81" s="34"/>
      <c r="L81" s="45"/>
      <c r="M81" s="34"/>
      <c r="N81" s="35"/>
      <c r="O81" s="34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  <c r="BA81" s="26"/>
      <c r="BB81" s="26"/>
      <c r="BC81" s="26"/>
      <c r="BD81" s="26"/>
      <c r="BE81" s="26"/>
      <c r="BF81" s="26"/>
      <c r="BG81" s="26"/>
      <c r="BH81" s="26"/>
      <c r="BI81" s="26"/>
      <c r="BJ81" s="26"/>
      <c r="BK81" s="26"/>
      <c r="BL81" s="26"/>
    </row>
    <row r="82" spans="1:64" x14ac:dyDescent="0.2">
      <c r="A82" s="26"/>
      <c r="B82" s="26"/>
      <c r="C82" s="26"/>
      <c r="D82" s="26"/>
      <c r="E82" s="26"/>
      <c r="F82" s="26"/>
      <c r="G82" s="26"/>
      <c r="H82" s="26"/>
      <c r="I82" s="26"/>
      <c r="J82" s="34"/>
      <c r="K82" s="34"/>
      <c r="L82" s="45"/>
      <c r="M82" s="34"/>
      <c r="N82" s="35"/>
      <c r="O82" s="34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</row>
    <row r="83" spans="1:64" x14ac:dyDescent="0.2">
      <c r="A83" s="26"/>
      <c r="B83" s="26"/>
      <c r="C83" s="26"/>
      <c r="D83" s="26"/>
      <c r="E83" s="26"/>
      <c r="F83" s="26"/>
      <c r="G83" s="26"/>
      <c r="H83" s="26"/>
      <c r="I83" s="26"/>
      <c r="J83" s="34"/>
      <c r="K83" s="34"/>
      <c r="L83" s="45"/>
      <c r="M83" s="34"/>
      <c r="N83" s="35"/>
      <c r="O83" s="34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</row>
    <row r="84" spans="1:64" x14ac:dyDescent="0.2">
      <c r="A84" s="26"/>
      <c r="B84" s="26"/>
      <c r="C84" s="26"/>
      <c r="D84" s="26"/>
      <c r="E84" s="26"/>
      <c r="F84" s="26"/>
      <c r="G84" s="26"/>
      <c r="H84" s="26"/>
      <c r="I84" s="26"/>
      <c r="J84" s="34"/>
      <c r="K84" s="34"/>
      <c r="L84" s="45"/>
      <c r="M84" s="34"/>
      <c r="N84" s="35"/>
      <c r="O84" s="34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6"/>
      <c r="AR84" s="26"/>
      <c r="AS84" s="26"/>
      <c r="AT84" s="26"/>
      <c r="AU84" s="26"/>
      <c r="AV84" s="26"/>
      <c r="AW84" s="26"/>
      <c r="AX84" s="26"/>
      <c r="AY84" s="26"/>
      <c r="AZ84" s="26"/>
      <c r="BA84" s="26"/>
      <c r="BB84" s="26"/>
      <c r="BC84" s="26"/>
      <c r="BD84" s="26"/>
      <c r="BE84" s="26"/>
      <c r="BF84" s="26"/>
      <c r="BG84" s="26"/>
      <c r="BH84" s="26"/>
      <c r="BI84" s="26"/>
      <c r="BJ84" s="26"/>
      <c r="BK84" s="26"/>
      <c r="BL84" s="26"/>
    </row>
    <row r="85" spans="1:64" x14ac:dyDescent="0.2">
      <c r="A85" s="26"/>
      <c r="B85" s="26"/>
      <c r="C85" s="26"/>
      <c r="D85" s="26"/>
      <c r="E85" s="26"/>
      <c r="F85" s="26"/>
      <c r="G85" s="26"/>
      <c r="H85" s="26"/>
      <c r="I85" s="26"/>
      <c r="J85" s="34"/>
      <c r="K85" s="34"/>
      <c r="L85" s="45"/>
      <c r="M85" s="34"/>
      <c r="N85" s="35"/>
      <c r="O85" s="34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6"/>
      <c r="AR85" s="26"/>
      <c r="AS85" s="26"/>
      <c r="AT85" s="26"/>
      <c r="AU85" s="26"/>
      <c r="AV85" s="26"/>
      <c r="AW85" s="26"/>
      <c r="AX85" s="26"/>
      <c r="AY85" s="26"/>
      <c r="AZ85" s="26"/>
      <c r="BA85" s="26"/>
      <c r="BB85" s="26"/>
      <c r="BC85" s="26"/>
      <c r="BD85" s="26"/>
      <c r="BE85" s="26"/>
      <c r="BF85" s="26"/>
      <c r="BG85" s="26"/>
      <c r="BH85" s="26"/>
      <c r="BI85" s="26"/>
      <c r="BJ85" s="26"/>
      <c r="BK85" s="26"/>
      <c r="BL85" s="26"/>
    </row>
    <row r="86" spans="1:64" x14ac:dyDescent="0.2">
      <c r="A86" s="26"/>
      <c r="B86" s="26"/>
      <c r="C86" s="26"/>
      <c r="D86" s="26"/>
      <c r="E86" s="26"/>
      <c r="F86" s="26"/>
      <c r="G86" s="26"/>
      <c r="H86" s="26"/>
      <c r="I86" s="26"/>
      <c r="J86" s="34"/>
      <c r="K86" s="34"/>
      <c r="L86" s="45"/>
      <c r="M86" s="34"/>
      <c r="N86" s="35"/>
      <c r="O86" s="34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6"/>
      <c r="AS86" s="26"/>
      <c r="AT86" s="26"/>
      <c r="AU86" s="26"/>
      <c r="AV86" s="26"/>
      <c r="AW86" s="26"/>
      <c r="AX86" s="26"/>
      <c r="AY86" s="26"/>
      <c r="AZ86" s="26"/>
      <c r="BA86" s="26"/>
      <c r="BB86" s="26"/>
      <c r="BC86" s="26"/>
      <c r="BD86" s="26"/>
      <c r="BE86" s="26"/>
      <c r="BF86" s="26"/>
      <c r="BG86" s="26"/>
      <c r="BH86" s="26"/>
      <c r="BI86" s="26"/>
      <c r="BJ86" s="26"/>
      <c r="BK86" s="26"/>
      <c r="BL86" s="26"/>
    </row>
    <row r="87" spans="1:64" x14ac:dyDescent="0.2">
      <c r="A87" s="26"/>
      <c r="B87" s="26"/>
      <c r="C87" s="26"/>
      <c r="D87" s="26"/>
      <c r="E87" s="26"/>
      <c r="F87" s="26"/>
      <c r="G87" s="26"/>
      <c r="H87" s="26"/>
      <c r="I87" s="26"/>
      <c r="J87" s="34"/>
      <c r="K87" s="34"/>
      <c r="L87" s="45"/>
      <c r="M87" s="34"/>
      <c r="N87" s="35"/>
      <c r="O87" s="34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</row>
    <row r="88" spans="1:64" x14ac:dyDescent="0.2">
      <c r="A88" s="26"/>
      <c r="B88" s="26"/>
      <c r="C88" s="26"/>
      <c r="D88" s="26"/>
      <c r="E88" s="26"/>
      <c r="F88" s="26"/>
      <c r="G88" s="26"/>
      <c r="H88" s="26"/>
      <c r="I88" s="26"/>
      <c r="J88" s="34"/>
      <c r="K88" s="34"/>
      <c r="L88" s="45"/>
      <c r="M88" s="34"/>
      <c r="N88" s="35"/>
      <c r="O88" s="34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26"/>
      <c r="BF88" s="26"/>
      <c r="BG88" s="26"/>
      <c r="BH88" s="26"/>
      <c r="BI88" s="26"/>
      <c r="BJ88" s="26"/>
      <c r="BK88" s="26"/>
      <c r="BL88" s="26"/>
    </row>
    <row r="89" spans="1:64" x14ac:dyDescent="0.2">
      <c r="A89" s="26"/>
      <c r="B89" s="26"/>
      <c r="C89" s="26"/>
      <c r="D89" s="26"/>
      <c r="E89" s="26"/>
      <c r="F89" s="26"/>
      <c r="G89" s="26"/>
      <c r="H89" s="26"/>
      <c r="I89" s="26"/>
      <c r="J89" s="34"/>
      <c r="K89" s="34"/>
      <c r="L89" s="45"/>
      <c r="M89" s="34"/>
      <c r="N89" s="35"/>
      <c r="O89" s="34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  <c r="BB89" s="26"/>
      <c r="BC89" s="26"/>
      <c r="BD89" s="26"/>
      <c r="BE89" s="26"/>
      <c r="BF89" s="26"/>
      <c r="BG89" s="26"/>
      <c r="BH89" s="26"/>
      <c r="BI89" s="26"/>
      <c r="BJ89" s="26"/>
      <c r="BK89" s="26"/>
      <c r="BL89" s="26"/>
    </row>
    <row r="90" spans="1:64" x14ac:dyDescent="0.2">
      <c r="A90" s="26"/>
      <c r="B90" s="26"/>
      <c r="C90" s="26"/>
      <c r="D90" s="26"/>
      <c r="E90" s="26"/>
      <c r="F90" s="26"/>
      <c r="G90" s="26"/>
      <c r="H90" s="26"/>
      <c r="I90" s="26"/>
      <c r="J90" s="34"/>
      <c r="K90" s="34"/>
      <c r="L90" s="45"/>
      <c r="M90" s="34"/>
      <c r="N90" s="35"/>
      <c r="O90" s="34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26"/>
      <c r="AR90" s="26"/>
      <c r="AS90" s="26"/>
      <c r="AT90" s="26"/>
      <c r="AU90" s="26"/>
      <c r="AV90" s="26"/>
      <c r="AW90" s="26"/>
      <c r="AX90" s="26"/>
      <c r="AY90" s="26"/>
      <c r="AZ90" s="26"/>
      <c r="BA90" s="26"/>
      <c r="BB90" s="26"/>
      <c r="BC90" s="26"/>
      <c r="BD90" s="26"/>
      <c r="BE90" s="26"/>
      <c r="BF90" s="26"/>
      <c r="BG90" s="26"/>
      <c r="BH90" s="26"/>
      <c r="BI90" s="26"/>
      <c r="BJ90" s="26"/>
      <c r="BK90" s="26"/>
      <c r="BL90" s="26"/>
    </row>
    <row r="91" spans="1:64" x14ac:dyDescent="0.2">
      <c r="A91" s="26"/>
      <c r="B91" s="26"/>
      <c r="C91" s="26"/>
      <c r="D91" s="26"/>
      <c r="E91" s="26"/>
      <c r="F91" s="26"/>
      <c r="G91" s="26"/>
      <c r="H91" s="26"/>
      <c r="I91" s="26"/>
      <c r="J91" s="34"/>
      <c r="K91" s="34"/>
      <c r="L91" s="45"/>
      <c r="M91" s="34"/>
      <c r="N91" s="35"/>
      <c r="O91" s="34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</row>
    <row r="92" spans="1:64" x14ac:dyDescent="0.2">
      <c r="A92" s="26"/>
      <c r="B92" s="26"/>
      <c r="C92" s="26"/>
      <c r="D92" s="26"/>
      <c r="E92" s="26"/>
      <c r="F92" s="26"/>
      <c r="G92" s="26"/>
      <c r="H92" s="26"/>
      <c r="I92" s="26"/>
      <c r="J92" s="34"/>
      <c r="K92" s="34"/>
      <c r="L92" s="45"/>
      <c r="M92" s="34"/>
      <c r="N92" s="35"/>
      <c r="O92" s="34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26"/>
      <c r="BD92" s="26"/>
      <c r="BE92" s="26"/>
      <c r="BF92" s="26"/>
      <c r="BG92" s="26"/>
      <c r="BH92" s="26"/>
      <c r="BI92" s="26"/>
      <c r="BJ92" s="26"/>
      <c r="BK92" s="26"/>
      <c r="BL92" s="26"/>
    </row>
    <row r="93" spans="1:64" x14ac:dyDescent="0.2">
      <c r="A93" s="26"/>
      <c r="B93" s="26"/>
      <c r="C93" s="26"/>
      <c r="D93" s="26"/>
      <c r="E93" s="26"/>
      <c r="F93" s="26"/>
      <c r="G93" s="26"/>
      <c r="H93" s="26"/>
      <c r="I93" s="26"/>
      <c r="J93" s="34"/>
      <c r="K93" s="34"/>
      <c r="L93" s="45"/>
      <c r="M93" s="34"/>
      <c r="N93" s="35"/>
      <c r="O93" s="34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6"/>
      <c r="AS93" s="26"/>
      <c r="AT93" s="26"/>
      <c r="AU93" s="26"/>
      <c r="AV93" s="26"/>
      <c r="AW93" s="26"/>
      <c r="AX93" s="26"/>
      <c r="AY93" s="26"/>
      <c r="AZ93" s="26"/>
      <c r="BA93" s="26"/>
      <c r="BB93" s="26"/>
      <c r="BC93" s="26"/>
      <c r="BD93" s="26"/>
      <c r="BE93" s="26"/>
      <c r="BF93" s="26"/>
      <c r="BG93" s="26"/>
      <c r="BH93" s="26"/>
      <c r="BI93" s="26"/>
      <c r="BJ93" s="26"/>
      <c r="BK93" s="26"/>
      <c r="BL93" s="26"/>
    </row>
    <row r="94" spans="1:64" x14ac:dyDescent="0.2">
      <c r="A94" s="26"/>
      <c r="B94" s="26"/>
      <c r="C94" s="26"/>
      <c r="D94" s="26"/>
      <c r="E94" s="26"/>
      <c r="F94" s="26"/>
      <c r="G94" s="26"/>
      <c r="H94" s="26"/>
      <c r="I94" s="26"/>
      <c r="J94" s="34"/>
      <c r="K94" s="34"/>
      <c r="L94" s="45"/>
      <c r="M94" s="34"/>
      <c r="N94" s="35"/>
      <c r="O94" s="34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6"/>
      <c r="AR94" s="26"/>
      <c r="AS94" s="26"/>
      <c r="AT94" s="26"/>
      <c r="AU94" s="26"/>
      <c r="AV94" s="26"/>
      <c r="AW94" s="26"/>
      <c r="AX94" s="26"/>
      <c r="AY94" s="26"/>
      <c r="AZ94" s="26"/>
      <c r="BA94" s="26"/>
      <c r="BB94" s="26"/>
      <c r="BC94" s="26"/>
      <c r="BD94" s="26"/>
      <c r="BE94" s="26"/>
      <c r="BF94" s="26"/>
      <c r="BG94" s="26"/>
      <c r="BH94" s="26"/>
      <c r="BI94" s="26"/>
      <c r="BJ94" s="26"/>
      <c r="BK94" s="26"/>
      <c r="BL94" s="26"/>
    </row>
    <row r="95" spans="1:64" x14ac:dyDescent="0.2">
      <c r="A95" s="26"/>
      <c r="B95" s="26"/>
      <c r="C95" s="26"/>
      <c r="D95" s="26"/>
      <c r="E95" s="26"/>
      <c r="F95" s="26"/>
      <c r="G95" s="26"/>
      <c r="H95" s="26"/>
      <c r="I95" s="26"/>
      <c r="J95" s="34"/>
      <c r="K95" s="34"/>
      <c r="L95" s="45"/>
      <c r="M95" s="34"/>
      <c r="N95" s="35"/>
      <c r="O95" s="34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6"/>
      <c r="AR95" s="26"/>
      <c r="AS95" s="26"/>
      <c r="AT95" s="26"/>
      <c r="AU95" s="26"/>
      <c r="AV95" s="26"/>
      <c r="AW95" s="26"/>
      <c r="AX95" s="26"/>
      <c r="AY95" s="26"/>
      <c r="AZ95" s="26"/>
      <c r="BA95" s="26"/>
      <c r="BB95" s="26"/>
      <c r="BC95" s="26"/>
      <c r="BD95" s="26"/>
      <c r="BE95" s="26"/>
      <c r="BF95" s="26"/>
      <c r="BG95" s="26"/>
      <c r="BH95" s="26"/>
      <c r="BI95" s="26"/>
      <c r="BJ95" s="26"/>
      <c r="BK95" s="26"/>
      <c r="BL95" s="26"/>
    </row>
    <row r="96" spans="1:64" x14ac:dyDescent="0.2">
      <c r="A96" s="26"/>
      <c r="B96" s="26"/>
      <c r="C96" s="26"/>
      <c r="D96" s="26"/>
      <c r="E96" s="26"/>
      <c r="F96" s="26"/>
      <c r="G96" s="26"/>
      <c r="H96" s="26"/>
      <c r="I96" s="26"/>
      <c r="J96" s="34"/>
      <c r="K96" s="34"/>
      <c r="L96" s="45"/>
      <c r="M96" s="34"/>
      <c r="N96" s="35"/>
      <c r="O96" s="34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6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  <c r="BF96" s="26"/>
      <c r="BG96" s="26"/>
      <c r="BH96" s="26"/>
      <c r="BI96" s="26"/>
      <c r="BJ96" s="26"/>
      <c r="BK96" s="26"/>
      <c r="BL96" s="26"/>
    </row>
    <row r="97" spans="1:64" x14ac:dyDescent="0.2">
      <c r="A97" s="26"/>
      <c r="B97" s="26"/>
      <c r="C97" s="26"/>
      <c r="D97" s="26"/>
      <c r="E97" s="26"/>
      <c r="F97" s="26"/>
      <c r="G97" s="26"/>
      <c r="H97" s="26"/>
      <c r="I97" s="26"/>
      <c r="J97" s="34"/>
      <c r="K97" s="34"/>
      <c r="L97" s="45"/>
      <c r="M97" s="34"/>
      <c r="N97" s="35"/>
      <c r="O97" s="34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  <c r="BF97" s="26"/>
      <c r="BG97" s="26"/>
      <c r="BH97" s="26"/>
      <c r="BI97" s="26"/>
      <c r="BJ97" s="26"/>
      <c r="BK97" s="26"/>
      <c r="BL97" s="26"/>
    </row>
    <row r="98" spans="1:64" x14ac:dyDescent="0.2">
      <c r="A98" s="26"/>
      <c r="B98" s="26"/>
      <c r="C98" s="26"/>
      <c r="D98" s="26"/>
      <c r="E98" s="26"/>
      <c r="F98" s="26"/>
      <c r="G98" s="26"/>
      <c r="H98" s="26"/>
      <c r="I98" s="26"/>
      <c r="J98" s="34"/>
      <c r="K98" s="34"/>
      <c r="L98" s="45"/>
      <c r="M98" s="34"/>
      <c r="N98" s="35"/>
      <c r="O98" s="34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6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  <c r="BF98" s="26"/>
      <c r="BG98" s="26"/>
      <c r="BH98" s="26"/>
      <c r="BI98" s="26"/>
      <c r="BJ98" s="26"/>
      <c r="BK98" s="26"/>
      <c r="BL98" s="26"/>
    </row>
    <row r="99" spans="1:64" x14ac:dyDescent="0.2">
      <c r="A99" s="26"/>
      <c r="B99" s="26"/>
      <c r="C99" s="26"/>
      <c r="D99" s="26"/>
      <c r="E99" s="26"/>
      <c r="F99" s="26"/>
      <c r="G99" s="26"/>
      <c r="H99" s="26"/>
      <c r="I99" s="26"/>
      <c r="J99" s="34"/>
      <c r="K99" s="34"/>
      <c r="L99" s="45"/>
      <c r="M99" s="34"/>
      <c r="N99" s="35"/>
      <c r="O99" s="34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6"/>
      <c r="AR99" s="26"/>
      <c r="AS99" s="26"/>
      <c r="AT99" s="26"/>
      <c r="AU99" s="26"/>
      <c r="AV99" s="26"/>
      <c r="AW99" s="26"/>
      <c r="AX99" s="26"/>
      <c r="AY99" s="26"/>
      <c r="AZ99" s="26"/>
      <c r="BA99" s="26"/>
      <c r="BB99" s="26"/>
      <c r="BC99" s="26"/>
      <c r="BD99" s="26"/>
      <c r="BE99" s="26"/>
      <c r="BF99" s="26"/>
      <c r="BG99" s="26"/>
      <c r="BH99" s="26"/>
      <c r="BI99" s="26"/>
      <c r="BJ99" s="26"/>
      <c r="BK99" s="26"/>
      <c r="BL99" s="26"/>
    </row>
    <row r="100" spans="1:64" x14ac:dyDescent="0.2">
      <c r="A100" s="26"/>
      <c r="B100" s="26"/>
      <c r="C100" s="26"/>
      <c r="D100" s="26"/>
      <c r="E100" s="26"/>
      <c r="F100" s="26"/>
      <c r="G100" s="26"/>
      <c r="H100" s="26"/>
      <c r="I100" s="26"/>
      <c r="J100" s="34"/>
      <c r="K100" s="34"/>
      <c r="L100" s="45"/>
      <c r="M100" s="34"/>
      <c r="N100" s="35"/>
      <c r="O100" s="34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6"/>
      <c r="AR100" s="26"/>
      <c r="AS100" s="26"/>
      <c r="AT100" s="26"/>
      <c r="AU100" s="26"/>
      <c r="AV100" s="26"/>
      <c r="AW100" s="26"/>
      <c r="AX100" s="26"/>
      <c r="AY100" s="26"/>
      <c r="AZ100" s="26"/>
      <c r="BA100" s="26"/>
      <c r="BB100" s="26"/>
      <c r="BC100" s="26"/>
      <c r="BD100" s="26"/>
      <c r="BE100" s="26"/>
      <c r="BF100" s="26"/>
      <c r="BG100" s="26"/>
      <c r="BH100" s="26"/>
      <c r="BI100" s="26"/>
      <c r="BJ100" s="26"/>
      <c r="BK100" s="26"/>
      <c r="BL100" s="26"/>
    </row>
    <row r="101" spans="1:64" x14ac:dyDescent="0.2">
      <c r="A101" s="26"/>
      <c r="B101" s="26"/>
      <c r="C101" s="26"/>
      <c r="D101" s="26"/>
      <c r="E101" s="26"/>
      <c r="F101" s="26"/>
      <c r="G101" s="26"/>
      <c r="H101" s="26"/>
      <c r="I101" s="26"/>
      <c r="J101" s="34"/>
      <c r="K101" s="34"/>
      <c r="L101" s="45"/>
      <c r="M101" s="34"/>
      <c r="N101" s="35"/>
      <c r="O101" s="34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6"/>
      <c r="AQ101" s="26"/>
      <c r="AR101" s="26"/>
      <c r="AS101" s="26"/>
      <c r="AT101" s="26"/>
      <c r="AU101" s="26"/>
      <c r="AV101" s="26"/>
      <c r="AW101" s="26"/>
      <c r="AX101" s="26"/>
      <c r="AY101" s="26"/>
      <c r="AZ101" s="26"/>
      <c r="BA101" s="26"/>
      <c r="BB101" s="26"/>
      <c r="BC101" s="26"/>
      <c r="BD101" s="26"/>
      <c r="BE101" s="26"/>
      <c r="BF101" s="26"/>
      <c r="BG101" s="26"/>
      <c r="BH101" s="26"/>
      <c r="BI101" s="26"/>
      <c r="BJ101" s="26"/>
      <c r="BK101" s="26"/>
      <c r="BL101" s="26"/>
    </row>
    <row r="102" spans="1:64" x14ac:dyDescent="0.2">
      <c r="A102" s="26"/>
      <c r="B102" s="26"/>
      <c r="C102" s="26"/>
      <c r="D102" s="26"/>
      <c r="E102" s="26"/>
      <c r="F102" s="26"/>
      <c r="G102" s="26"/>
      <c r="H102" s="26"/>
      <c r="I102" s="26"/>
      <c r="J102" s="34"/>
      <c r="K102" s="34"/>
      <c r="L102" s="45"/>
      <c r="M102" s="34"/>
      <c r="N102" s="35"/>
      <c r="O102" s="34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26"/>
      <c r="AO102" s="26"/>
      <c r="AP102" s="26"/>
      <c r="AQ102" s="26"/>
      <c r="AR102" s="26"/>
      <c r="AS102" s="26"/>
      <c r="AT102" s="26"/>
      <c r="AU102" s="26"/>
      <c r="AV102" s="26"/>
      <c r="AW102" s="26"/>
      <c r="AX102" s="26"/>
      <c r="AY102" s="26"/>
      <c r="AZ102" s="26"/>
      <c r="BA102" s="26"/>
      <c r="BB102" s="26"/>
      <c r="BC102" s="26"/>
      <c r="BD102" s="26"/>
      <c r="BE102" s="26"/>
      <c r="BF102" s="26"/>
      <c r="BG102" s="26"/>
      <c r="BH102" s="26"/>
      <c r="BI102" s="26"/>
      <c r="BJ102" s="26"/>
      <c r="BK102" s="26"/>
      <c r="BL102" s="26"/>
    </row>
    <row r="103" spans="1:64" x14ac:dyDescent="0.2">
      <c r="A103" s="26"/>
      <c r="B103" s="26"/>
      <c r="C103" s="26"/>
      <c r="D103" s="26"/>
      <c r="E103" s="26"/>
      <c r="F103" s="26"/>
      <c r="G103" s="26"/>
      <c r="H103" s="26"/>
      <c r="I103" s="26"/>
      <c r="J103" s="34"/>
      <c r="K103" s="34"/>
      <c r="L103" s="45"/>
      <c r="M103" s="34"/>
      <c r="N103" s="35"/>
      <c r="O103" s="34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6"/>
      <c r="AQ103" s="26"/>
      <c r="AR103" s="26"/>
      <c r="AS103" s="26"/>
      <c r="AT103" s="26"/>
      <c r="AU103" s="26"/>
      <c r="AV103" s="26"/>
      <c r="AW103" s="26"/>
      <c r="AX103" s="26"/>
      <c r="AY103" s="26"/>
      <c r="AZ103" s="26"/>
      <c r="BA103" s="26"/>
      <c r="BB103" s="26"/>
      <c r="BC103" s="26"/>
      <c r="BD103" s="26"/>
      <c r="BE103" s="26"/>
      <c r="BF103" s="26"/>
      <c r="BG103" s="26"/>
      <c r="BH103" s="26"/>
      <c r="BI103" s="26"/>
      <c r="BJ103" s="26"/>
      <c r="BK103" s="26"/>
      <c r="BL103" s="26"/>
    </row>
    <row r="104" spans="1:64" x14ac:dyDescent="0.2">
      <c r="A104" s="26"/>
      <c r="B104" s="26"/>
      <c r="C104" s="26"/>
      <c r="D104" s="26"/>
      <c r="E104" s="26"/>
      <c r="F104" s="26"/>
      <c r="G104" s="26"/>
      <c r="H104" s="26"/>
      <c r="I104" s="26"/>
      <c r="J104" s="34"/>
      <c r="K104" s="34"/>
      <c r="L104" s="45"/>
      <c r="M104" s="34"/>
      <c r="N104" s="35"/>
      <c r="O104" s="34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26"/>
      <c r="AR104" s="26"/>
      <c r="AS104" s="26"/>
      <c r="AT104" s="26"/>
      <c r="AU104" s="26"/>
      <c r="AV104" s="26"/>
      <c r="AW104" s="26"/>
      <c r="AX104" s="26"/>
      <c r="AY104" s="26"/>
      <c r="AZ104" s="26"/>
      <c r="BA104" s="26"/>
      <c r="BB104" s="26"/>
      <c r="BC104" s="26"/>
      <c r="BD104" s="26"/>
      <c r="BE104" s="26"/>
      <c r="BF104" s="26"/>
      <c r="BG104" s="26"/>
      <c r="BH104" s="26"/>
      <c r="BI104" s="26"/>
      <c r="BJ104" s="26"/>
      <c r="BK104" s="26"/>
      <c r="BL104" s="26"/>
    </row>
    <row r="105" spans="1:64" x14ac:dyDescent="0.2">
      <c r="A105" s="26"/>
      <c r="B105" s="26"/>
      <c r="C105" s="26"/>
      <c r="D105" s="26"/>
      <c r="E105" s="26"/>
      <c r="F105" s="26"/>
      <c r="G105" s="26"/>
      <c r="H105" s="26"/>
      <c r="I105" s="26"/>
      <c r="J105" s="34"/>
      <c r="K105" s="34"/>
      <c r="L105" s="45"/>
      <c r="M105" s="34"/>
      <c r="N105" s="35"/>
      <c r="O105" s="34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6"/>
      <c r="AQ105" s="26"/>
      <c r="AR105" s="26"/>
      <c r="AS105" s="26"/>
      <c r="AT105" s="26"/>
      <c r="AU105" s="26"/>
      <c r="AV105" s="26"/>
      <c r="AW105" s="26"/>
      <c r="AX105" s="26"/>
      <c r="AY105" s="26"/>
      <c r="AZ105" s="26"/>
      <c r="BA105" s="26"/>
      <c r="BB105" s="26"/>
      <c r="BC105" s="26"/>
      <c r="BD105" s="26"/>
      <c r="BE105" s="26"/>
      <c r="BF105" s="26"/>
      <c r="BG105" s="26"/>
      <c r="BH105" s="26"/>
      <c r="BI105" s="26"/>
      <c r="BJ105" s="26"/>
      <c r="BK105" s="26"/>
      <c r="BL105" s="26"/>
    </row>
    <row r="106" spans="1:64" x14ac:dyDescent="0.2">
      <c r="A106" s="26"/>
      <c r="B106" s="26"/>
      <c r="C106" s="26"/>
      <c r="D106" s="26"/>
      <c r="E106" s="26"/>
      <c r="F106" s="26"/>
      <c r="G106" s="26"/>
      <c r="H106" s="26"/>
      <c r="I106" s="26"/>
      <c r="J106" s="34"/>
      <c r="K106" s="34"/>
      <c r="L106" s="45"/>
      <c r="M106" s="34"/>
      <c r="N106" s="35"/>
      <c r="O106" s="34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26"/>
      <c r="AR106" s="26"/>
      <c r="AS106" s="26"/>
      <c r="AT106" s="26"/>
      <c r="AU106" s="26"/>
      <c r="AV106" s="26"/>
      <c r="AW106" s="26"/>
      <c r="AX106" s="26"/>
      <c r="AY106" s="26"/>
      <c r="AZ106" s="26"/>
      <c r="BA106" s="26"/>
      <c r="BB106" s="26"/>
      <c r="BC106" s="26"/>
      <c r="BD106" s="26"/>
      <c r="BE106" s="26"/>
      <c r="BF106" s="26"/>
      <c r="BG106" s="26"/>
      <c r="BH106" s="26"/>
      <c r="BI106" s="26"/>
      <c r="BJ106" s="26"/>
      <c r="BK106" s="26"/>
      <c r="BL106" s="26"/>
    </row>
    <row r="107" spans="1:64" x14ac:dyDescent="0.2">
      <c r="A107" s="26"/>
      <c r="B107" s="26"/>
      <c r="C107" s="26"/>
      <c r="D107" s="26"/>
      <c r="E107" s="26"/>
      <c r="F107" s="26"/>
      <c r="G107" s="26"/>
      <c r="H107" s="26"/>
      <c r="I107" s="26"/>
      <c r="J107" s="34"/>
      <c r="K107" s="34"/>
      <c r="L107" s="45"/>
      <c r="M107" s="34"/>
      <c r="N107" s="35"/>
      <c r="O107" s="34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  <c r="AP107" s="26"/>
      <c r="AQ107" s="26"/>
      <c r="AR107" s="26"/>
      <c r="AS107" s="26"/>
      <c r="AT107" s="26"/>
      <c r="AU107" s="26"/>
      <c r="AV107" s="26"/>
      <c r="AW107" s="26"/>
      <c r="AX107" s="26"/>
      <c r="AY107" s="26"/>
      <c r="AZ107" s="26"/>
      <c r="BA107" s="26"/>
      <c r="BB107" s="26"/>
      <c r="BC107" s="26"/>
      <c r="BD107" s="26"/>
      <c r="BE107" s="26"/>
      <c r="BF107" s="26"/>
      <c r="BG107" s="26"/>
      <c r="BH107" s="26"/>
      <c r="BI107" s="26"/>
      <c r="BJ107" s="26"/>
      <c r="BK107" s="26"/>
      <c r="BL107" s="26"/>
    </row>
    <row r="108" spans="1:64" x14ac:dyDescent="0.2">
      <c r="A108" s="26"/>
      <c r="B108" s="26"/>
      <c r="C108" s="26"/>
      <c r="D108" s="26"/>
      <c r="E108" s="26"/>
      <c r="F108" s="26"/>
      <c r="G108" s="26"/>
      <c r="H108" s="26"/>
      <c r="I108" s="26"/>
      <c r="J108" s="34"/>
      <c r="K108" s="34"/>
      <c r="L108" s="45"/>
      <c r="M108" s="34"/>
      <c r="N108" s="35"/>
      <c r="O108" s="34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  <c r="AU108" s="26"/>
      <c r="AV108" s="26"/>
      <c r="AW108" s="26"/>
      <c r="AX108" s="26"/>
      <c r="AY108" s="26"/>
      <c r="AZ108" s="26"/>
      <c r="BA108" s="26"/>
      <c r="BB108" s="26"/>
      <c r="BC108" s="26"/>
      <c r="BD108" s="26"/>
      <c r="BE108" s="26"/>
      <c r="BF108" s="26"/>
      <c r="BG108" s="26"/>
      <c r="BH108" s="26"/>
      <c r="BI108" s="26"/>
      <c r="BJ108" s="26"/>
      <c r="BK108" s="26"/>
      <c r="BL108" s="26"/>
    </row>
    <row r="109" spans="1:64" x14ac:dyDescent="0.2">
      <c r="A109" s="26"/>
      <c r="B109" s="26"/>
      <c r="C109" s="26"/>
      <c r="D109" s="26"/>
      <c r="E109" s="26"/>
      <c r="F109" s="26"/>
      <c r="G109" s="26"/>
      <c r="H109" s="26"/>
      <c r="I109" s="26"/>
      <c r="J109" s="34"/>
      <c r="K109" s="34"/>
      <c r="L109" s="45"/>
      <c r="M109" s="34"/>
      <c r="N109" s="35"/>
      <c r="O109" s="34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  <c r="AV109" s="26"/>
      <c r="AW109" s="26"/>
      <c r="AX109" s="26"/>
      <c r="AY109" s="26"/>
      <c r="AZ109" s="26"/>
      <c r="BA109" s="26"/>
      <c r="BB109" s="26"/>
      <c r="BC109" s="26"/>
      <c r="BD109" s="26"/>
      <c r="BE109" s="26"/>
      <c r="BF109" s="26"/>
      <c r="BG109" s="26"/>
      <c r="BH109" s="26"/>
      <c r="BI109" s="26"/>
      <c r="BJ109" s="26"/>
      <c r="BK109" s="26"/>
      <c r="BL109" s="26"/>
    </row>
    <row r="110" spans="1:64" x14ac:dyDescent="0.2">
      <c r="A110" s="26"/>
      <c r="B110" s="26"/>
      <c r="C110" s="26"/>
      <c r="D110" s="26"/>
      <c r="E110" s="26"/>
      <c r="F110" s="26"/>
      <c r="G110" s="26"/>
      <c r="H110" s="26"/>
      <c r="I110" s="26"/>
      <c r="J110" s="34"/>
      <c r="K110" s="34"/>
      <c r="L110" s="45"/>
      <c r="M110" s="34"/>
      <c r="N110" s="35"/>
      <c r="O110" s="34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  <c r="AV110" s="26"/>
      <c r="AW110" s="26"/>
      <c r="AX110" s="26"/>
      <c r="AY110" s="26"/>
      <c r="AZ110" s="26"/>
      <c r="BA110" s="26"/>
      <c r="BB110" s="26"/>
      <c r="BC110" s="26"/>
      <c r="BD110" s="26"/>
      <c r="BE110" s="26"/>
      <c r="BF110" s="26"/>
      <c r="BG110" s="26"/>
      <c r="BH110" s="26"/>
      <c r="BI110" s="26"/>
      <c r="BJ110" s="26"/>
      <c r="BK110" s="26"/>
      <c r="BL110" s="26"/>
    </row>
    <row r="111" spans="1:64" x14ac:dyDescent="0.2">
      <c r="A111" s="26"/>
      <c r="B111" s="26"/>
      <c r="C111" s="26"/>
      <c r="D111" s="26"/>
      <c r="E111" s="26"/>
      <c r="F111" s="26"/>
      <c r="G111" s="26"/>
      <c r="H111" s="26"/>
      <c r="I111" s="26"/>
      <c r="J111" s="34"/>
      <c r="K111" s="34"/>
      <c r="L111" s="45"/>
      <c r="M111" s="34"/>
      <c r="N111" s="35"/>
      <c r="O111" s="34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  <c r="AV111" s="26"/>
      <c r="AW111" s="26"/>
      <c r="AX111" s="26"/>
      <c r="AY111" s="26"/>
      <c r="AZ111" s="26"/>
      <c r="BA111" s="26"/>
      <c r="BB111" s="26"/>
      <c r="BC111" s="26"/>
      <c r="BD111" s="26"/>
      <c r="BE111" s="26"/>
      <c r="BF111" s="26"/>
      <c r="BG111" s="26"/>
      <c r="BH111" s="26"/>
      <c r="BI111" s="26"/>
      <c r="BJ111" s="26"/>
      <c r="BK111" s="26"/>
      <c r="BL111" s="26"/>
    </row>
    <row r="112" spans="1:64" x14ac:dyDescent="0.2">
      <c r="A112" s="26"/>
      <c r="B112" s="26"/>
      <c r="C112" s="26"/>
      <c r="D112" s="26"/>
      <c r="E112" s="26"/>
      <c r="F112" s="26"/>
      <c r="G112" s="26"/>
      <c r="H112" s="26"/>
      <c r="I112" s="26"/>
      <c r="J112" s="34"/>
      <c r="K112" s="34"/>
      <c r="L112" s="45"/>
      <c r="M112" s="34"/>
      <c r="N112" s="35"/>
      <c r="O112" s="34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  <c r="AV112" s="26"/>
      <c r="AW112" s="26"/>
      <c r="AX112" s="26"/>
      <c r="AY112" s="26"/>
      <c r="AZ112" s="26"/>
      <c r="BA112" s="26"/>
      <c r="BB112" s="26"/>
      <c r="BC112" s="26"/>
      <c r="BD112" s="26"/>
      <c r="BE112" s="26"/>
      <c r="BF112" s="26"/>
      <c r="BG112" s="26"/>
      <c r="BH112" s="26"/>
      <c r="BI112" s="26"/>
      <c r="BJ112" s="26"/>
      <c r="BK112" s="26"/>
      <c r="BL112" s="26"/>
    </row>
    <row r="113" spans="1:64" x14ac:dyDescent="0.2">
      <c r="A113" s="26"/>
      <c r="B113" s="26"/>
      <c r="C113" s="26"/>
      <c r="D113" s="26"/>
      <c r="E113" s="26"/>
      <c r="F113" s="26"/>
      <c r="G113" s="26"/>
      <c r="H113" s="26"/>
      <c r="I113" s="26"/>
      <c r="J113" s="34"/>
      <c r="K113" s="34"/>
      <c r="L113" s="45"/>
      <c r="M113" s="34"/>
      <c r="N113" s="35"/>
      <c r="O113" s="34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  <c r="AV113" s="26"/>
      <c r="AW113" s="26"/>
      <c r="AX113" s="26"/>
      <c r="AY113" s="26"/>
      <c r="AZ113" s="26"/>
      <c r="BA113" s="26"/>
      <c r="BB113" s="26"/>
      <c r="BC113" s="26"/>
      <c r="BD113" s="26"/>
      <c r="BE113" s="26"/>
      <c r="BF113" s="26"/>
      <c r="BG113" s="26"/>
      <c r="BH113" s="26"/>
      <c r="BI113" s="26"/>
      <c r="BJ113" s="26"/>
      <c r="BK113" s="26"/>
      <c r="BL113" s="26"/>
    </row>
    <row r="114" spans="1:64" x14ac:dyDescent="0.2">
      <c r="A114" s="26"/>
      <c r="B114" s="26"/>
      <c r="C114" s="26"/>
      <c r="D114" s="26"/>
      <c r="E114" s="26"/>
      <c r="F114" s="26"/>
      <c r="G114" s="26"/>
      <c r="H114" s="26"/>
      <c r="I114" s="26"/>
      <c r="J114" s="34"/>
      <c r="K114" s="34"/>
      <c r="L114" s="45"/>
      <c r="M114" s="34"/>
      <c r="N114" s="35"/>
      <c r="O114" s="34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  <c r="AV114" s="26"/>
      <c r="AW114" s="26"/>
      <c r="AX114" s="26"/>
      <c r="AY114" s="26"/>
      <c r="AZ114" s="26"/>
      <c r="BA114" s="26"/>
      <c r="BB114" s="26"/>
      <c r="BC114" s="26"/>
      <c r="BD114" s="26"/>
      <c r="BE114" s="26"/>
      <c r="BF114" s="26"/>
      <c r="BG114" s="26"/>
      <c r="BH114" s="26"/>
      <c r="BI114" s="26"/>
      <c r="BJ114" s="26"/>
      <c r="BK114" s="26"/>
      <c r="BL114" s="26"/>
    </row>
    <row r="115" spans="1:64" x14ac:dyDescent="0.2">
      <c r="A115" s="26"/>
      <c r="B115" s="26"/>
      <c r="C115" s="26"/>
      <c r="D115" s="26"/>
      <c r="E115" s="26"/>
      <c r="F115" s="26"/>
      <c r="G115" s="26"/>
      <c r="H115" s="26"/>
      <c r="I115" s="26"/>
      <c r="J115" s="34"/>
      <c r="K115" s="34"/>
      <c r="L115" s="45"/>
      <c r="M115" s="34"/>
      <c r="N115" s="35"/>
      <c r="O115" s="34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  <c r="AV115" s="26"/>
      <c r="AW115" s="26"/>
      <c r="AX115" s="26"/>
      <c r="AY115" s="26"/>
      <c r="AZ115" s="26"/>
      <c r="BA115" s="26"/>
      <c r="BB115" s="26"/>
      <c r="BC115" s="26"/>
      <c r="BD115" s="26"/>
      <c r="BE115" s="26"/>
      <c r="BF115" s="26"/>
      <c r="BG115" s="26"/>
      <c r="BH115" s="26"/>
      <c r="BI115" s="26"/>
      <c r="BJ115" s="26"/>
      <c r="BK115" s="26"/>
      <c r="BL115" s="26"/>
    </row>
    <row r="116" spans="1:64" x14ac:dyDescent="0.2">
      <c r="A116" s="26"/>
      <c r="B116" s="26"/>
      <c r="C116" s="26"/>
      <c r="D116" s="26"/>
      <c r="E116" s="26"/>
      <c r="F116" s="26"/>
      <c r="G116" s="26"/>
      <c r="H116" s="26"/>
      <c r="I116" s="26"/>
      <c r="J116" s="34"/>
      <c r="K116" s="34"/>
      <c r="L116" s="45"/>
      <c r="M116" s="34"/>
      <c r="N116" s="35"/>
      <c r="O116" s="34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6"/>
      <c r="AR116" s="26"/>
      <c r="AS116" s="26"/>
      <c r="AT116" s="26"/>
      <c r="AU116" s="26"/>
      <c r="AV116" s="26"/>
      <c r="AW116" s="26"/>
      <c r="AX116" s="26"/>
      <c r="AY116" s="26"/>
      <c r="AZ116" s="26"/>
      <c r="BA116" s="26"/>
      <c r="BB116" s="26"/>
      <c r="BC116" s="26"/>
      <c r="BD116" s="26"/>
      <c r="BE116" s="26"/>
      <c r="BF116" s="26"/>
      <c r="BG116" s="26"/>
      <c r="BH116" s="26"/>
      <c r="BI116" s="26"/>
      <c r="BJ116" s="26"/>
      <c r="BK116" s="26"/>
      <c r="BL116" s="26"/>
    </row>
    <row r="117" spans="1:64" x14ac:dyDescent="0.2">
      <c r="A117" s="26"/>
      <c r="B117" s="26"/>
      <c r="C117" s="26"/>
      <c r="D117" s="26"/>
      <c r="E117" s="26"/>
      <c r="F117" s="26"/>
      <c r="G117" s="26"/>
      <c r="H117" s="26"/>
      <c r="I117" s="26"/>
      <c r="J117" s="34"/>
      <c r="K117" s="34"/>
      <c r="L117" s="45"/>
      <c r="M117" s="34"/>
      <c r="N117" s="35"/>
      <c r="O117" s="34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26"/>
      <c r="AN117" s="26"/>
      <c r="AO117" s="26"/>
      <c r="AP117" s="26"/>
      <c r="AQ117" s="26"/>
      <c r="AR117" s="26"/>
      <c r="AS117" s="26"/>
      <c r="AT117" s="26"/>
      <c r="AU117" s="26"/>
      <c r="AV117" s="26"/>
      <c r="AW117" s="26"/>
      <c r="AX117" s="26"/>
      <c r="AY117" s="26"/>
      <c r="AZ117" s="26"/>
      <c r="BA117" s="26"/>
      <c r="BB117" s="26"/>
      <c r="BC117" s="26"/>
      <c r="BD117" s="26"/>
      <c r="BE117" s="26"/>
      <c r="BF117" s="26"/>
      <c r="BG117" s="26"/>
      <c r="BH117" s="26"/>
      <c r="BI117" s="26"/>
      <c r="BJ117" s="26"/>
      <c r="BK117" s="26"/>
      <c r="BL117" s="26"/>
    </row>
    <row r="118" spans="1:64" x14ac:dyDescent="0.2">
      <c r="A118" s="26"/>
      <c r="B118" s="26"/>
      <c r="C118" s="26"/>
      <c r="D118" s="26"/>
      <c r="E118" s="26"/>
      <c r="F118" s="26"/>
      <c r="G118" s="26"/>
      <c r="H118" s="26"/>
      <c r="I118" s="26"/>
      <c r="J118" s="34"/>
      <c r="K118" s="34"/>
      <c r="L118" s="45"/>
      <c r="M118" s="34"/>
      <c r="N118" s="35"/>
      <c r="O118" s="34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6"/>
      <c r="AI118" s="26"/>
      <c r="AJ118" s="26"/>
      <c r="AK118" s="26"/>
      <c r="AL118" s="26"/>
      <c r="AM118" s="26"/>
      <c r="AN118" s="26"/>
      <c r="AO118" s="26"/>
      <c r="AP118" s="26"/>
      <c r="AQ118" s="26"/>
      <c r="AR118" s="26"/>
      <c r="AS118" s="26"/>
      <c r="AT118" s="26"/>
      <c r="AU118" s="26"/>
      <c r="AV118" s="26"/>
      <c r="AW118" s="26"/>
      <c r="AX118" s="26"/>
      <c r="AY118" s="26"/>
      <c r="AZ118" s="26"/>
      <c r="BA118" s="26"/>
      <c r="BB118" s="26"/>
      <c r="BC118" s="26"/>
      <c r="BD118" s="26"/>
      <c r="BE118" s="26"/>
      <c r="BF118" s="26"/>
      <c r="BG118" s="26"/>
      <c r="BH118" s="26"/>
      <c r="BI118" s="26"/>
      <c r="BJ118" s="26"/>
      <c r="BK118" s="26"/>
      <c r="BL118" s="26"/>
    </row>
    <row r="119" spans="1:64" x14ac:dyDescent="0.2">
      <c r="A119" s="26"/>
      <c r="B119" s="26"/>
      <c r="C119" s="26"/>
      <c r="D119" s="26"/>
      <c r="E119" s="26"/>
      <c r="F119" s="26"/>
      <c r="G119" s="26"/>
      <c r="H119" s="26"/>
      <c r="I119" s="26"/>
      <c r="J119" s="34"/>
      <c r="K119" s="34"/>
      <c r="L119" s="45"/>
      <c r="M119" s="34"/>
      <c r="N119" s="35"/>
      <c r="O119" s="34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  <c r="AJ119" s="26"/>
      <c r="AK119" s="26"/>
      <c r="AL119" s="26"/>
      <c r="AM119" s="26"/>
      <c r="AN119" s="26"/>
      <c r="AO119" s="26"/>
      <c r="AP119" s="26"/>
      <c r="AQ119" s="26"/>
      <c r="AR119" s="26"/>
      <c r="AS119" s="26"/>
      <c r="AT119" s="26"/>
      <c r="AU119" s="26"/>
      <c r="AV119" s="26"/>
      <c r="AW119" s="26"/>
      <c r="AX119" s="26"/>
      <c r="AY119" s="26"/>
      <c r="AZ119" s="26"/>
      <c r="BA119" s="26"/>
      <c r="BB119" s="26"/>
      <c r="BC119" s="26"/>
      <c r="BD119" s="26"/>
      <c r="BE119" s="26"/>
      <c r="BF119" s="26"/>
      <c r="BG119" s="26"/>
      <c r="BH119" s="26"/>
      <c r="BI119" s="26"/>
      <c r="BJ119" s="26"/>
      <c r="BK119" s="26"/>
      <c r="BL119" s="26"/>
    </row>
    <row r="120" spans="1:64" x14ac:dyDescent="0.2">
      <c r="A120" s="26"/>
      <c r="B120" s="26"/>
      <c r="C120" s="26"/>
      <c r="D120" s="26"/>
      <c r="E120" s="26"/>
      <c r="F120" s="26"/>
      <c r="G120" s="26"/>
      <c r="H120" s="26"/>
      <c r="I120" s="26"/>
      <c r="J120" s="34"/>
      <c r="K120" s="34"/>
      <c r="L120" s="45"/>
      <c r="M120" s="34"/>
      <c r="N120" s="35"/>
      <c r="O120" s="34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  <c r="AJ120" s="26"/>
      <c r="AK120" s="26"/>
      <c r="AL120" s="26"/>
      <c r="AM120" s="26"/>
      <c r="AN120" s="26"/>
      <c r="AO120" s="26"/>
      <c r="AP120" s="26"/>
      <c r="AQ120" s="26"/>
      <c r="AR120" s="26"/>
      <c r="AS120" s="26"/>
      <c r="AT120" s="26"/>
      <c r="AU120" s="26"/>
      <c r="AV120" s="26"/>
      <c r="AW120" s="26"/>
      <c r="AX120" s="26"/>
      <c r="AY120" s="26"/>
      <c r="AZ120" s="26"/>
      <c r="BA120" s="26"/>
      <c r="BB120" s="26"/>
      <c r="BC120" s="26"/>
      <c r="BD120" s="26"/>
      <c r="BE120" s="26"/>
      <c r="BF120" s="26"/>
      <c r="BG120" s="26"/>
      <c r="BH120" s="26"/>
      <c r="BI120" s="26"/>
      <c r="BJ120" s="26"/>
      <c r="BK120" s="26"/>
      <c r="BL120" s="26"/>
    </row>
    <row r="121" spans="1:64" x14ac:dyDescent="0.2">
      <c r="A121" s="26"/>
      <c r="B121" s="26"/>
      <c r="C121" s="26"/>
      <c r="D121" s="26"/>
      <c r="E121" s="26"/>
      <c r="F121" s="26"/>
      <c r="G121" s="26"/>
      <c r="H121" s="26"/>
      <c r="I121" s="26"/>
      <c r="J121" s="34"/>
      <c r="K121" s="34"/>
      <c r="L121" s="45"/>
      <c r="M121" s="34"/>
      <c r="N121" s="35"/>
      <c r="O121" s="34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  <c r="AJ121" s="26"/>
      <c r="AK121" s="26"/>
      <c r="AL121" s="26"/>
      <c r="AM121" s="26"/>
      <c r="AN121" s="26"/>
      <c r="AO121" s="26"/>
      <c r="AP121" s="26"/>
      <c r="AQ121" s="26"/>
      <c r="AR121" s="26"/>
      <c r="AS121" s="26"/>
      <c r="AT121" s="26"/>
      <c r="AU121" s="26"/>
      <c r="AV121" s="26"/>
      <c r="AW121" s="26"/>
      <c r="AX121" s="26"/>
      <c r="AY121" s="26"/>
      <c r="AZ121" s="26"/>
      <c r="BA121" s="26"/>
      <c r="BB121" s="26"/>
      <c r="BC121" s="26"/>
      <c r="BD121" s="26"/>
      <c r="BE121" s="26"/>
      <c r="BF121" s="26"/>
      <c r="BG121" s="26"/>
      <c r="BH121" s="26"/>
      <c r="BI121" s="26"/>
      <c r="BJ121" s="26"/>
      <c r="BK121" s="26"/>
      <c r="BL121" s="26"/>
    </row>
    <row r="122" spans="1:64" x14ac:dyDescent="0.2">
      <c r="A122" s="26"/>
      <c r="B122" s="26"/>
      <c r="C122" s="26"/>
      <c r="D122" s="26"/>
      <c r="E122" s="26"/>
      <c r="F122" s="26"/>
      <c r="G122" s="26"/>
      <c r="H122" s="26"/>
      <c r="I122" s="26"/>
      <c r="J122" s="34"/>
      <c r="K122" s="34"/>
      <c r="L122" s="45"/>
      <c r="M122" s="34"/>
      <c r="N122" s="35"/>
      <c r="O122" s="34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  <c r="AK122" s="26"/>
      <c r="AL122" s="26"/>
      <c r="AM122" s="26"/>
      <c r="AN122" s="26"/>
      <c r="AO122" s="26"/>
      <c r="AP122" s="26"/>
      <c r="AQ122" s="26"/>
      <c r="AR122" s="26"/>
      <c r="AS122" s="26"/>
      <c r="AT122" s="26"/>
      <c r="AU122" s="26"/>
      <c r="AV122" s="26"/>
      <c r="AW122" s="26"/>
      <c r="AX122" s="26"/>
      <c r="AY122" s="26"/>
      <c r="AZ122" s="26"/>
      <c r="BA122" s="26"/>
      <c r="BB122" s="26"/>
      <c r="BC122" s="26"/>
      <c r="BD122" s="26"/>
      <c r="BE122" s="26"/>
      <c r="BF122" s="26"/>
      <c r="BG122" s="26"/>
      <c r="BH122" s="26"/>
      <c r="BI122" s="26"/>
      <c r="BJ122" s="26"/>
      <c r="BK122" s="26"/>
      <c r="BL122" s="26"/>
    </row>
    <row r="123" spans="1:64" x14ac:dyDescent="0.2">
      <c r="A123" s="26"/>
      <c r="B123" s="26"/>
      <c r="C123" s="26"/>
      <c r="D123" s="26"/>
      <c r="E123" s="26"/>
      <c r="F123" s="26"/>
      <c r="G123" s="26"/>
      <c r="H123" s="26"/>
      <c r="I123" s="26"/>
      <c r="J123" s="34"/>
      <c r="K123" s="34"/>
      <c r="L123" s="45"/>
      <c r="M123" s="34"/>
      <c r="N123" s="35"/>
      <c r="O123" s="34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  <c r="AO123" s="26"/>
      <c r="AP123" s="26"/>
      <c r="AQ123" s="26"/>
      <c r="AR123" s="26"/>
      <c r="AS123" s="26"/>
      <c r="AT123" s="26"/>
      <c r="AU123" s="26"/>
      <c r="AV123" s="26"/>
      <c r="AW123" s="26"/>
      <c r="AX123" s="26"/>
      <c r="AY123" s="26"/>
      <c r="AZ123" s="26"/>
      <c r="BA123" s="26"/>
      <c r="BB123" s="26"/>
      <c r="BC123" s="26"/>
      <c r="BD123" s="26"/>
      <c r="BE123" s="26"/>
      <c r="BF123" s="26"/>
      <c r="BG123" s="26"/>
      <c r="BH123" s="26"/>
      <c r="BI123" s="26"/>
      <c r="BJ123" s="26"/>
      <c r="BK123" s="26"/>
      <c r="BL123" s="26"/>
    </row>
    <row r="124" spans="1:64" x14ac:dyDescent="0.2">
      <c r="A124" s="26"/>
      <c r="B124" s="26"/>
      <c r="C124" s="26"/>
      <c r="D124" s="26"/>
      <c r="E124" s="26"/>
      <c r="F124" s="26"/>
      <c r="G124" s="26"/>
      <c r="H124" s="26"/>
      <c r="I124" s="26"/>
      <c r="J124" s="34"/>
      <c r="K124" s="34"/>
      <c r="L124" s="45"/>
      <c r="M124" s="34"/>
      <c r="N124" s="35"/>
      <c r="O124" s="34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26"/>
      <c r="AO124" s="26"/>
      <c r="AP124" s="26"/>
      <c r="AQ124" s="26"/>
      <c r="AR124" s="26"/>
      <c r="AS124" s="26"/>
      <c r="AT124" s="26"/>
      <c r="AU124" s="26"/>
      <c r="AV124" s="26"/>
      <c r="AW124" s="26"/>
      <c r="AX124" s="26"/>
      <c r="AY124" s="26"/>
      <c r="AZ124" s="26"/>
      <c r="BA124" s="26"/>
      <c r="BB124" s="26"/>
      <c r="BC124" s="26"/>
      <c r="BD124" s="26"/>
      <c r="BE124" s="26"/>
      <c r="BF124" s="26"/>
      <c r="BG124" s="26"/>
      <c r="BH124" s="26"/>
      <c r="BI124" s="26"/>
      <c r="BJ124" s="26"/>
      <c r="BK124" s="26"/>
      <c r="BL124" s="26"/>
    </row>
    <row r="125" spans="1:64" x14ac:dyDescent="0.2">
      <c r="A125" s="26"/>
      <c r="B125" s="26"/>
      <c r="C125" s="26"/>
      <c r="D125" s="26"/>
      <c r="E125" s="26"/>
      <c r="F125" s="26"/>
      <c r="G125" s="26"/>
      <c r="H125" s="26"/>
      <c r="I125" s="26"/>
      <c r="J125" s="34"/>
      <c r="K125" s="34"/>
      <c r="L125" s="45"/>
      <c r="M125" s="34"/>
      <c r="N125" s="35"/>
      <c r="O125" s="34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6"/>
      <c r="AQ125" s="26"/>
      <c r="AR125" s="26"/>
      <c r="AS125" s="26"/>
      <c r="AT125" s="26"/>
      <c r="AU125" s="26"/>
      <c r="AV125" s="26"/>
      <c r="AW125" s="26"/>
      <c r="AX125" s="26"/>
      <c r="AY125" s="26"/>
      <c r="AZ125" s="26"/>
      <c r="BA125" s="26"/>
      <c r="BB125" s="26"/>
      <c r="BC125" s="26"/>
      <c r="BD125" s="26"/>
      <c r="BE125" s="26"/>
      <c r="BF125" s="26"/>
      <c r="BG125" s="26"/>
      <c r="BH125" s="26"/>
      <c r="BI125" s="26"/>
      <c r="BJ125" s="26"/>
      <c r="BK125" s="26"/>
      <c r="BL125" s="26"/>
    </row>
    <row r="126" spans="1:64" x14ac:dyDescent="0.2">
      <c r="A126" s="26"/>
      <c r="B126" s="26"/>
      <c r="C126" s="26"/>
      <c r="D126" s="26"/>
      <c r="E126" s="26"/>
      <c r="F126" s="26"/>
      <c r="G126" s="26"/>
      <c r="H126" s="26"/>
      <c r="I126" s="26"/>
      <c r="J126" s="34"/>
      <c r="K126" s="34"/>
      <c r="L126" s="45"/>
      <c r="M126" s="34"/>
      <c r="N126" s="35"/>
      <c r="O126" s="34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  <c r="AP126" s="26"/>
      <c r="AQ126" s="26"/>
      <c r="AR126" s="26"/>
      <c r="AS126" s="26"/>
      <c r="AT126" s="26"/>
      <c r="AU126" s="26"/>
      <c r="AV126" s="26"/>
      <c r="AW126" s="26"/>
      <c r="AX126" s="26"/>
      <c r="AY126" s="26"/>
      <c r="AZ126" s="26"/>
      <c r="BA126" s="26"/>
      <c r="BB126" s="26"/>
      <c r="BC126" s="26"/>
      <c r="BD126" s="26"/>
      <c r="BE126" s="26"/>
      <c r="BF126" s="26"/>
      <c r="BG126" s="26"/>
      <c r="BH126" s="26"/>
      <c r="BI126" s="26"/>
      <c r="BJ126" s="26"/>
      <c r="BK126" s="26"/>
      <c r="BL126" s="26"/>
    </row>
    <row r="127" spans="1:64" x14ac:dyDescent="0.2">
      <c r="A127" s="26"/>
      <c r="B127" s="26"/>
      <c r="C127" s="26"/>
      <c r="D127" s="26"/>
      <c r="E127" s="26"/>
      <c r="F127" s="26"/>
      <c r="G127" s="26"/>
      <c r="H127" s="26"/>
      <c r="I127" s="26"/>
      <c r="J127" s="34"/>
      <c r="K127" s="34"/>
      <c r="L127" s="45"/>
      <c r="M127" s="34"/>
      <c r="N127" s="35"/>
      <c r="O127" s="34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AI127" s="26"/>
      <c r="AJ127" s="26"/>
      <c r="AK127" s="26"/>
      <c r="AL127" s="26"/>
      <c r="AM127" s="26"/>
      <c r="AN127" s="26"/>
      <c r="AO127" s="26"/>
      <c r="AP127" s="26"/>
      <c r="AQ127" s="26"/>
      <c r="AR127" s="26"/>
      <c r="AS127" s="26"/>
      <c r="AT127" s="26"/>
      <c r="AU127" s="26"/>
      <c r="AV127" s="26"/>
      <c r="AW127" s="26"/>
      <c r="AX127" s="26"/>
      <c r="AY127" s="26"/>
      <c r="AZ127" s="26"/>
      <c r="BA127" s="26"/>
      <c r="BB127" s="26"/>
      <c r="BC127" s="26"/>
      <c r="BD127" s="26"/>
      <c r="BE127" s="26"/>
      <c r="BF127" s="26"/>
      <c r="BG127" s="26"/>
      <c r="BH127" s="26"/>
      <c r="BI127" s="26"/>
      <c r="BJ127" s="26"/>
      <c r="BK127" s="26"/>
      <c r="BL127" s="26"/>
    </row>
    <row r="128" spans="1:64" x14ac:dyDescent="0.2">
      <c r="A128" s="26"/>
      <c r="B128" s="26"/>
      <c r="C128" s="26"/>
      <c r="D128" s="26"/>
      <c r="E128" s="26"/>
      <c r="F128" s="26"/>
      <c r="G128" s="26"/>
      <c r="H128" s="26"/>
      <c r="I128" s="26"/>
      <c r="J128" s="34"/>
      <c r="K128" s="34"/>
      <c r="L128" s="45"/>
      <c r="M128" s="34"/>
      <c r="N128" s="35"/>
      <c r="O128" s="34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  <c r="AN128" s="26"/>
      <c r="AO128" s="26"/>
      <c r="AP128" s="26"/>
      <c r="AQ128" s="26"/>
      <c r="AR128" s="26"/>
      <c r="AS128" s="26"/>
      <c r="AT128" s="26"/>
      <c r="AU128" s="26"/>
      <c r="AV128" s="26"/>
      <c r="AW128" s="26"/>
      <c r="AX128" s="26"/>
      <c r="AY128" s="26"/>
      <c r="AZ128" s="26"/>
      <c r="BA128" s="26"/>
      <c r="BB128" s="26"/>
      <c r="BC128" s="26"/>
      <c r="BD128" s="26"/>
      <c r="BE128" s="26"/>
      <c r="BF128" s="26"/>
      <c r="BG128" s="26"/>
      <c r="BH128" s="26"/>
      <c r="BI128" s="26"/>
      <c r="BJ128" s="26"/>
      <c r="BK128" s="26"/>
      <c r="BL128" s="26"/>
    </row>
    <row r="129" spans="1:64" x14ac:dyDescent="0.2">
      <c r="A129" s="26"/>
      <c r="B129" s="26"/>
      <c r="C129" s="26"/>
      <c r="D129" s="26"/>
      <c r="E129" s="26"/>
      <c r="F129" s="26"/>
      <c r="G129" s="26"/>
      <c r="H129" s="26"/>
      <c r="I129" s="26"/>
      <c r="J129" s="34"/>
      <c r="K129" s="34"/>
      <c r="L129" s="45"/>
      <c r="M129" s="34"/>
      <c r="N129" s="35"/>
      <c r="O129" s="34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26"/>
      <c r="AN129" s="26"/>
      <c r="AO129" s="26"/>
      <c r="AP129" s="26"/>
      <c r="AQ129" s="26"/>
      <c r="AR129" s="26"/>
      <c r="AS129" s="26"/>
      <c r="AT129" s="26"/>
      <c r="AU129" s="26"/>
      <c r="AV129" s="26"/>
      <c r="AW129" s="26"/>
      <c r="AX129" s="26"/>
      <c r="AY129" s="26"/>
      <c r="AZ129" s="26"/>
      <c r="BA129" s="26"/>
      <c r="BB129" s="26"/>
      <c r="BC129" s="26"/>
      <c r="BD129" s="26"/>
      <c r="BE129" s="26"/>
      <c r="BF129" s="26"/>
      <c r="BG129" s="26"/>
      <c r="BH129" s="26"/>
      <c r="BI129" s="26"/>
      <c r="BJ129" s="26"/>
      <c r="BK129" s="26"/>
      <c r="BL129" s="26"/>
    </row>
    <row r="130" spans="1:64" x14ac:dyDescent="0.2">
      <c r="A130" s="26"/>
      <c r="B130" s="26"/>
      <c r="C130" s="26"/>
      <c r="D130" s="26"/>
      <c r="E130" s="26"/>
      <c r="F130" s="26"/>
      <c r="G130" s="26"/>
      <c r="H130" s="26"/>
      <c r="I130" s="26"/>
      <c r="J130" s="34"/>
      <c r="K130" s="34"/>
      <c r="L130" s="45"/>
      <c r="M130" s="34"/>
      <c r="N130" s="35"/>
      <c r="O130" s="34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  <c r="AO130" s="26"/>
      <c r="AP130" s="26"/>
      <c r="AQ130" s="26"/>
      <c r="AR130" s="26"/>
      <c r="AS130" s="26"/>
      <c r="AT130" s="26"/>
      <c r="AU130" s="26"/>
      <c r="AV130" s="26"/>
      <c r="AW130" s="26"/>
      <c r="AX130" s="26"/>
      <c r="AY130" s="26"/>
      <c r="AZ130" s="26"/>
      <c r="BA130" s="26"/>
      <c r="BB130" s="26"/>
      <c r="BC130" s="26"/>
      <c r="BD130" s="26"/>
      <c r="BE130" s="26"/>
      <c r="BF130" s="26"/>
      <c r="BG130" s="26"/>
      <c r="BH130" s="26"/>
      <c r="BI130" s="26"/>
      <c r="BJ130" s="26"/>
      <c r="BK130" s="26"/>
      <c r="BL130" s="26"/>
    </row>
    <row r="131" spans="1:64" x14ac:dyDescent="0.2">
      <c r="A131" s="26"/>
      <c r="B131" s="26"/>
      <c r="C131" s="26"/>
      <c r="D131" s="26"/>
      <c r="E131" s="26"/>
      <c r="F131" s="26"/>
      <c r="G131" s="26"/>
      <c r="H131" s="26"/>
      <c r="I131" s="26"/>
      <c r="J131" s="34"/>
      <c r="K131" s="34"/>
      <c r="L131" s="45"/>
      <c r="M131" s="34"/>
      <c r="N131" s="35"/>
      <c r="O131" s="34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  <c r="AP131" s="26"/>
      <c r="AQ131" s="26"/>
      <c r="AR131" s="26"/>
      <c r="AS131" s="26"/>
      <c r="AT131" s="26"/>
      <c r="AU131" s="26"/>
      <c r="AV131" s="26"/>
      <c r="AW131" s="26"/>
      <c r="AX131" s="26"/>
      <c r="AY131" s="26"/>
      <c r="AZ131" s="26"/>
      <c r="BA131" s="26"/>
      <c r="BB131" s="26"/>
      <c r="BC131" s="26"/>
      <c r="BD131" s="26"/>
      <c r="BE131" s="26"/>
      <c r="BF131" s="26"/>
      <c r="BG131" s="26"/>
      <c r="BH131" s="26"/>
      <c r="BI131" s="26"/>
      <c r="BJ131" s="26"/>
      <c r="BK131" s="26"/>
      <c r="BL131" s="26"/>
    </row>
    <row r="132" spans="1:64" x14ac:dyDescent="0.2">
      <c r="A132" s="26"/>
      <c r="B132" s="26"/>
      <c r="C132" s="26"/>
      <c r="D132" s="26"/>
      <c r="E132" s="26"/>
      <c r="F132" s="26"/>
      <c r="G132" s="26"/>
      <c r="H132" s="26"/>
      <c r="I132" s="26"/>
      <c r="J132" s="34"/>
      <c r="K132" s="34"/>
      <c r="L132" s="45"/>
      <c r="M132" s="34"/>
      <c r="N132" s="35"/>
      <c r="O132" s="34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  <c r="AH132" s="26"/>
      <c r="AI132" s="26"/>
      <c r="AJ132" s="26"/>
      <c r="AK132" s="26"/>
      <c r="AL132" s="26"/>
      <c r="AM132" s="26"/>
      <c r="AN132" s="26"/>
      <c r="AO132" s="26"/>
      <c r="AP132" s="26"/>
      <c r="AQ132" s="26"/>
      <c r="AR132" s="26"/>
      <c r="AS132" s="26"/>
      <c r="AT132" s="26"/>
      <c r="AU132" s="26"/>
      <c r="AV132" s="26"/>
      <c r="AW132" s="26"/>
      <c r="AX132" s="26"/>
      <c r="AY132" s="26"/>
      <c r="AZ132" s="26"/>
      <c r="BA132" s="26"/>
      <c r="BB132" s="26"/>
      <c r="BC132" s="26"/>
      <c r="BD132" s="26"/>
      <c r="BE132" s="26"/>
      <c r="BF132" s="26"/>
      <c r="BG132" s="26"/>
      <c r="BH132" s="26"/>
      <c r="BI132" s="26"/>
      <c r="BJ132" s="26"/>
      <c r="BK132" s="26"/>
      <c r="BL132" s="26"/>
    </row>
    <row r="133" spans="1:64" x14ac:dyDescent="0.2">
      <c r="A133" s="26"/>
      <c r="B133" s="26"/>
      <c r="C133" s="26"/>
      <c r="D133" s="26"/>
      <c r="E133" s="26"/>
      <c r="F133" s="26"/>
      <c r="G133" s="26"/>
      <c r="H133" s="26"/>
      <c r="I133" s="26"/>
      <c r="J133" s="34"/>
      <c r="K133" s="34"/>
      <c r="L133" s="45"/>
      <c r="M133" s="34"/>
      <c r="N133" s="35"/>
      <c r="O133" s="34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  <c r="AN133" s="26"/>
      <c r="AO133" s="26"/>
      <c r="AP133" s="26"/>
      <c r="AQ133" s="26"/>
      <c r="AR133" s="26"/>
      <c r="AS133" s="26"/>
      <c r="AT133" s="26"/>
      <c r="AU133" s="26"/>
      <c r="AV133" s="26"/>
      <c r="AW133" s="26"/>
      <c r="AX133" s="26"/>
      <c r="AY133" s="26"/>
      <c r="AZ133" s="26"/>
      <c r="BA133" s="26"/>
      <c r="BB133" s="26"/>
      <c r="BC133" s="26"/>
      <c r="BD133" s="26"/>
      <c r="BE133" s="26"/>
      <c r="BF133" s="26"/>
      <c r="BG133" s="26"/>
      <c r="BH133" s="26"/>
      <c r="BI133" s="26"/>
      <c r="BJ133" s="26"/>
      <c r="BK133" s="26"/>
      <c r="BL133" s="26"/>
    </row>
    <row r="134" spans="1:64" x14ac:dyDescent="0.2">
      <c r="A134" s="26"/>
      <c r="B134" s="26"/>
      <c r="C134" s="26"/>
      <c r="D134" s="26"/>
      <c r="E134" s="26"/>
      <c r="F134" s="26"/>
      <c r="G134" s="26"/>
      <c r="H134" s="26"/>
      <c r="I134" s="26"/>
      <c r="J134" s="34"/>
      <c r="K134" s="34"/>
      <c r="L134" s="45"/>
      <c r="M134" s="34"/>
      <c r="N134" s="35"/>
      <c r="O134" s="34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  <c r="AN134" s="26"/>
      <c r="AO134" s="26"/>
      <c r="AP134" s="26"/>
      <c r="AQ134" s="26"/>
      <c r="AR134" s="26"/>
      <c r="AS134" s="26"/>
      <c r="AT134" s="26"/>
      <c r="AU134" s="26"/>
      <c r="AV134" s="26"/>
      <c r="AW134" s="26"/>
      <c r="AX134" s="26"/>
      <c r="AY134" s="26"/>
      <c r="AZ134" s="26"/>
      <c r="BA134" s="26"/>
      <c r="BB134" s="26"/>
      <c r="BC134" s="26"/>
      <c r="BD134" s="26"/>
      <c r="BE134" s="26"/>
      <c r="BF134" s="26"/>
      <c r="BG134" s="26"/>
      <c r="BH134" s="26"/>
      <c r="BI134" s="26"/>
      <c r="BJ134" s="26"/>
      <c r="BK134" s="26"/>
      <c r="BL134" s="26"/>
    </row>
    <row r="135" spans="1:64" x14ac:dyDescent="0.2">
      <c r="A135" s="26"/>
      <c r="B135" s="26"/>
      <c r="C135" s="26"/>
      <c r="D135" s="26"/>
      <c r="E135" s="26"/>
      <c r="F135" s="26"/>
      <c r="G135" s="26"/>
      <c r="H135" s="26"/>
      <c r="I135" s="26"/>
      <c r="J135" s="34"/>
      <c r="K135" s="34"/>
      <c r="L135" s="45"/>
      <c r="M135" s="34"/>
      <c r="N135" s="35"/>
      <c r="O135" s="34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26"/>
      <c r="AO135" s="26"/>
      <c r="AP135" s="26"/>
      <c r="AQ135" s="26"/>
      <c r="AR135" s="26"/>
      <c r="AS135" s="26"/>
      <c r="AT135" s="26"/>
      <c r="AU135" s="26"/>
      <c r="AV135" s="26"/>
      <c r="AW135" s="26"/>
      <c r="AX135" s="26"/>
      <c r="AY135" s="26"/>
      <c r="AZ135" s="26"/>
      <c r="BA135" s="26"/>
      <c r="BB135" s="26"/>
      <c r="BC135" s="26"/>
      <c r="BD135" s="26"/>
      <c r="BE135" s="26"/>
      <c r="BF135" s="26"/>
      <c r="BG135" s="26"/>
      <c r="BH135" s="26"/>
      <c r="BI135" s="26"/>
      <c r="BJ135" s="26"/>
      <c r="BK135" s="26"/>
      <c r="BL135" s="26"/>
    </row>
    <row r="136" spans="1:64" x14ac:dyDescent="0.2">
      <c r="A136" s="26"/>
      <c r="B136" s="26"/>
      <c r="C136" s="26"/>
      <c r="D136" s="26"/>
      <c r="E136" s="26"/>
      <c r="F136" s="26"/>
      <c r="G136" s="26"/>
      <c r="H136" s="26"/>
      <c r="I136" s="26"/>
      <c r="J136" s="34"/>
      <c r="K136" s="34"/>
      <c r="L136" s="45"/>
      <c r="M136" s="34"/>
      <c r="N136" s="35"/>
      <c r="O136" s="34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  <c r="AN136" s="26"/>
      <c r="AO136" s="26"/>
      <c r="AP136" s="26"/>
      <c r="AQ136" s="26"/>
      <c r="AR136" s="26"/>
      <c r="AS136" s="26"/>
      <c r="AT136" s="26"/>
      <c r="AU136" s="26"/>
      <c r="AV136" s="26"/>
      <c r="AW136" s="26"/>
      <c r="AX136" s="26"/>
      <c r="AY136" s="26"/>
      <c r="AZ136" s="26"/>
      <c r="BA136" s="26"/>
      <c r="BB136" s="26"/>
      <c r="BC136" s="26"/>
      <c r="BD136" s="26"/>
      <c r="BE136" s="26"/>
      <c r="BF136" s="26"/>
      <c r="BG136" s="26"/>
      <c r="BH136" s="26"/>
      <c r="BI136" s="26"/>
      <c r="BJ136" s="26"/>
      <c r="BK136" s="26"/>
      <c r="BL136" s="26"/>
    </row>
    <row r="137" spans="1:64" x14ac:dyDescent="0.2">
      <c r="A137" s="26"/>
      <c r="B137" s="26"/>
      <c r="C137" s="26"/>
      <c r="D137" s="26"/>
      <c r="E137" s="26"/>
      <c r="F137" s="26"/>
      <c r="G137" s="26"/>
      <c r="H137" s="26"/>
      <c r="I137" s="26"/>
      <c r="J137" s="34"/>
      <c r="K137" s="34"/>
      <c r="L137" s="45"/>
      <c r="M137" s="34"/>
      <c r="N137" s="35"/>
      <c r="O137" s="34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  <c r="AH137" s="26"/>
      <c r="AI137" s="26"/>
      <c r="AJ137" s="26"/>
      <c r="AK137" s="26"/>
      <c r="AL137" s="26"/>
      <c r="AM137" s="26"/>
      <c r="AN137" s="26"/>
      <c r="AO137" s="26"/>
      <c r="AP137" s="26"/>
      <c r="AQ137" s="26"/>
      <c r="AR137" s="26"/>
      <c r="AS137" s="26"/>
      <c r="AT137" s="26"/>
      <c r="AU137" s="26"/>
      <c r="AV137" s="26"/>
      <c r="AW137" s="26"/>
      <c r="AX137" s="26"/>
      <c r="AY137" s="26"/>
      <c r="AZ137" s="26"/>
      <c r="BA137" s="26"/>
      <c r="BB137" s="26"/>
      <c r="BC137" s="26"/>
      <c r="BD137" s="26"/>
      <c r="BE137" s="26"/>
      <c r="BF137" s="26"/>
      <c r="BG137" s="26"/>
      <c r="BH137" s="26"/>
      <c r="BI137" s="26"/>
      <c r="BJ137" s="26"/>
      <c r="BK137" s="26"/>
      <c r="BL137" s="26"/>
    </row>
    <row r="138" spans="1:64" x14ac:dyDescent="0.2">
      <c r="A138" s="26"/>
      <c r="B138" s="26"/>
      <c r="C138" s="26"/>
      <c r="D138" s="26"/>
      <c r="E138" s="26"/>
      <c r="F138" s="26"/>
      <c r="G138" s="26"/>
      <c r="H138" s="26"/>
      <c r="I138" s="26"/>
      <c r="J138" s="34"/>
      <c r="K138" s="34"/>
      <c r="L138" s="45"/>
      <c r="M138" s="34"/>
      <c r="N138" s="35"/>
      <c r="O138" s="34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  <c r="AH138" s="26"/>
      <c r="AI138" s="26"/>
      <c r="AJ138" s="26"/>
      <c r="AK138" s="26"/>
      <c r="AL138" s="26"/>
      <c r="AM138" s="26"/>
      <c r="AN138" s="26"/>
      <c r="AO138" s="26"/>
      <c r="AP138" s="26"/>
      <c r="AQ138" s="26"/>
      <c r="AR138" s="26"/>
      <c r="AS138" s="26"/>
      <c r="AT138" s="26"/>
      <c r="AU138" s="26"/>
      <c r="AV138" s="26"/>
      <c r="AW138" s="26"/>
      <c r="AX138" s="26"/>
      <c r="AY138" s="26"/>
      <c r="AZ138" s="26"/>
      <c r="BA138" s="26"/>
      <c r="BB138" s="26"/>
      <c r="BC138" s="26"/>
      <c r="BD138" s="26"/>
      <c r="BE138" s="26"/>
      <c r="BF138" s="26"/>
      <c r="BG138" s="26"/>
      <c r="BH138" s="26"/>
      <c r="BI138" s="26"/>
      <c r="BJ138" s="26"/>
      <c r="BK138" s="26"/>
      <c r="BL138" s="26"/>
    </row>
    <row r="139" spans="1:64" x14ac:dyDescent="0.2">
      <c r="A139" s="26"/>
      <c r="B139" s="26"/>
      <c r="C139" s="26"/>
      <c r="D139" s="26"/>
      <c r="E139" s="26"/>
      <c r="F139" s="26"/>
      <c r="G139" s="26"/>
      <c r="H139" s="26"/>
      <c r="I139" s="26"/>
      <c r="J139" s="34"/>
      <c r="K139" s="34"/>
      <c r="L139" s="45"/>
      <c r="M139" s="34"/>
      <c r="N139" s="35"/>
      <c r="O139" s="34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6"/>
      <c r="AH139" s="26"/>
      <c r="AI139" s="26"/>
      <c r="AJ139" s="26"/>
      <c r="AK139" s="26"/>
      <c r="AL139" s="26"/>
      <c r="AM139" s="26"/>
      <c r="AN139" s="26"/>
      <c r="AO139" s="26"/>
      <c r="AP139" s="26"/>
      <c r="AQ139" s="26"/>
      <c r="AR139" s="26"/>
      <c r="AS139" s="26"/>
      <c r="AT139" s="26"/>
      <c r="AU139" s="26"/>
      <c r="AV139" s="26"/>
      <c r="AW139" s="26"/>
      <c r="AX139" s="26"/>
      <c r="AY139" s="26"/>
      <c r="AZ139" s="26"/>
      <c r="BA139" s="26"/>
      <c r="BB139" s="26"/>
      <c r="BC139" s="26"/>
      <c r="BD139" s="26"/>
      <c r="BE139" s="26"/>
      <c r="BF139" s="26"/>
      <c r="BG139" s="26"/>
      <c r="BH139" s="26"/>
      <c r="BI139" s="26"/>
      <c r="BJ139" s="26"/>
      <c r="BK139" s="26"/>
      <c r="BL139" s="26"/>
    </row>
    <row r="140" spans="1:64" x14ac:dyDescent="0.2">
      <c r="A140" s="26"/>
      <c r="B140" s="26"/>
      <c r="C140" s="26"/>
      <c r="D140" s="26"/>
      <c r="E140" s="26"/>
      <c r="F140" s="26"/>
      <c r="G140" s="26"/>
      <c r="H140" s="26"/>
      <c r="I140" s="26"/>
      <c r="J140" s="34"/>
      <c r="K140" s="34"/>
      <c r="L140" s="45"/>
      <c r="M140" s="34"/>
      <c r="N140" s="35"/>
      <c r="O140" s="34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  <c r="AH140" s="26"/>
      <c r="AI140" s="26"/>
      <c r="AJ140" s="26"/>
      <c r="AK140" s="26"/>
      <c r="AL140" s="26"/>
      <c r="AM140" s="26"/>
      <c r="AN140" s="26"/>
      <c r="AO140" s="26"/>
      <c r="AP140" s="26"/>
      <c r="AQ140" s="26"/>
      <c r="AR140" s="26"/>
      <c r="AS140" s="26"/>
      <c r="AT140" s="26"/>
      <c r="AU140" s="26"/>
      <c r="AV140" s="26"/>
      <c r="AW140" s="26"/>
      <c r="AX140" s="26"/>
      <c r="AY140" s="26"/>
      <c r="AZ140" s="26"/>
      <c r="BA140" s="26"/>
      <c r="BB140" s="26"/>
      <c r="BC140" s="26"/>
      <c r="BD140" s="26"/>
      <c r="BE140" s="26"/>
      <c r="BF140" s="26"/>
      <c r="BG140" s="26"/>
      <c r="BH140" s="26"/>
      <c r="BI140" s="26"/>
      <c r="BJ140" s="26"/>
      <c r="BK140" s="26"/>
      <c r="BL140" s="26"/>
    </row>
    <row r="141" spans="1:64" x14ac:dyDescent="0.2">
      <c r="A141" s="26"/>
      <c r="B141" s="26"/>
      <c r="C141" s="26"/>
      <c r="D141" s="26"/>
      <c r="E141" s="26"/>
      <c r="F141" s="26"/>
      <c r="G141" s="26"/>
      <c r="H141" s="26"/>
      <c r="I141" s="26"/>
      <c r="J141" s="34"/>
      <c r="K141" s="34"/>
      <c r="L141" s="45"/>
      <c r="M141" s="34"/>
      <c r="N141" s="35"/>
      <c r="O141" s="34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  <c r="AJ141" s="26"/>
      <c r="AK141" s="26"/>
      <c r="AL141" s="26"/>
      <c r="AM141" s="26"/>
      <c r="AN141" s="26"/>
      <c r="AO141" s="26"/>
      <c r="AP141" s="26"/>
      <c r="AQ141" s="26"/>
      <c r="AR141" s="26"/>
      <c r="AS141" s="26"/>
      <c r="AT141" s="26"/>
      <c r="AU141" s="26"/>
      <c r="AV141" s="26"/>
      <c r="AW141" s="26"/>
      <c r="AX141" s="26"/>
      <c r="AY141" s="26"/>
      <c r="AZ141" s="26"/>
      <c r="BA141" s="26"/>
      <c r="BB141" s="26"/>
      <c r="BC141" s="26"/>
      <c r="BD141" s="26"/>
      <c r="BE141" s="26"/>
      <c r="BF141" s="26"/>
      <c r="BG141" s="26"/>
      <c r="BH141" s="26"/>
      <c r="BI141" s="26"/>
      <c r="BJ141" s="26"/>
      <c r="BK141" s="26"/>
      <c r="BL141" s="26"/>
    </row>
    <row r="142" spans="1:64" x14ac:dyDescent="0.2">
      <c r="A142" s="26"/>
      <c r="B142" s="26"/>
      <c r="C142" s="26"/>
      <c r="D142" s="26"/>
      <c r="E142" s="26"/>
      <c r="F142" s="26"/>
      <c r="G142" s="26"/>
      <c r="H142" s="26"/>
      <c r="I142" s="26"/>
      <c r="J142" s="34"/>
      <c r="K142" s="34"/>
      <c r="L142" s="45"/>
      <c r="M142" s="34"/>
      <c r="N142" s="35"/>
      <c r="O142" s="34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  <c r="AH142" s="26"/>
      <c r="AI142" s="26"/>
      <c r="AJ142" s="26"/>
      <c r="AK142" s="26"/>
      <c r="AL142" s="26"/>
      <c r="AM142" s="26"/>
      <c r="AN142" s="26"/>
      <c r="AO142" s="26"/>
      <c r="AP142" s="26"/>
      <c r="AQ142" s="26"/>
      <c r="AR142" s="26"/>
      <c r="AS142" s="26"/>
      <c r="AT142" s="26"/>
      <c r="AU142" s="26"/>
      <c r="AV142" s="26"/>
      <c r="AW142" s="26"/>
      <c r="AX142" s="26"/>
      <c r="AY142" s="26"/>
      <c r="AZ142" s="26"/>
      <c r="BA142" s="26"/>
      <c r="BB142" s="26"/>
      <c r="BC142" s="26"/>
      <c r="BD142" s="26"/>
      <c r="BE142" s="26"/>
      <c r="BF142" s="26"/>
      <c r="BG142" s="26"/>
      <c r="BH142" s="26"/>
      <c r="BI142" s="26"/>
      <c r="BJ142" s="26"/>
      <c r="BK142" s="26"/>
      <c r="BL142" s="26"/>
    </row>
    <row r="143" spans="1:64" x14ac:dyDescent="0.2">
      <c r="A143" s="26"/>
      <c r="B143" s="26"/>
      <c r="C143" s="26"/>
      <c r="D143" s="26"/>
      <c r="E143" s="26"/>
      <c r="F143" s="26"/>
      <c r="G143" s="26"/>
      <c r="H143" s="26"/>
      <c r="I143" s="26"/>
      <c r="J143" s="34"/>
      <c r="K143" s="34"/>
      <c r="L143" s="45"/>
      <c r="M143" s="34"/>
      <c r="N143" s="35"/>
      <c r="O143" s="34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6"/>
      <c r="AH143" s="26"/>
      <c r="AI143" s="26"/>
      <c r="AJ143" s="26"/>
      <c r="AK143" s="26"/>
      <c r="AL143" s="26"/>
      <c r="AM143" s="26"/>
      <c r="AN143" s="26"/>
      <c r="AO143" s="26"/>
      <c r="AP143" s="26"/>
      <c r="AQ143" s="26"/>
      <c r="AR143" s="26"/>
      <c r="AS143" s="26"/>
      <c r="AT143" s="26"/>
      <c r="AU143" s="26"/>
      <c r="AV143" s="26"/>
      <c r="AW143" s="26"/>
      <c r="AX143" s="26"/>
      <c r="AY143" s="26"/>
      <c r="AZ143" s="26"/>
      <c r="BA143" s="26"/>
      <c r="BB143" s="26"/>
      <c r="BC143" s="26"/>
      <c r="BD143" s="26"/>
      <c r="BE143" s="26"/>
      <c r="BF143" s="26"/>
      <c r="BG143" s="26"/>
      <c r="BH143" s="26"/>
      <c r="BI143" s="26"/>
      <c r="BJ143" s="26"/>
      <c r="BK143" s="26"/>
      <c r="BL143" s="26"/>
    </row>
    <row r="144" spans="1:64" x14ac:dyDescent="0.2">
      <c r="A144" s="26"/>
      <c r="B144" s="26"/>
      <c r="C144" s="26"/>
      <c r="D144" s="26"/>
      <c r="E144" s="26"/>
      <c r="F144" s="26"/>
      <c r="G144" s="26"/>
      <c r="H144" s="26"/>
      <c r="I144" s="26"/>
      <c r="J144" s="34"/>
      <c r="K144" s="34"/>
      <c r="L144" s="45"/>
      <c r="M144" s="34"/>
      <c r="N144" s="35"/>
      <c r="O144" s="34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F144" s="26"/>
      <c r="AG144" s="26"/>
      <c r="AH144" s="26"/>
      <c r="AI144" s="26"/>
      <c r="AJ144" s="26"/>
      <c r="AK144" s="26"/>
      <c r="AL144" s="26"/>
      <c r="AM144" s="26"/>
      <c r="AN144" s="26"/>
      <c r="AO144" s="26"/>
      <c r="AP144" s="26"/>
      <c r="AQ144" s="26"/>
      <c r="AR144" s="26"/>
      <c r="AS144" s="26"/>
      <c r="AT144" s="26"/>
      <c r="AU144" s="26"/>
      <c r="AV144" s="26"/>
      <c r="AW144" s="26"/>
      <c r="AX144" s="26"/>
      <c r="AY144" s="26"/>
      <c r="AZ144" s="26"/>
      <c r="BA144" s="26"/>
      <c r="BB144" s="26"/>
      <c r="BC144" s="26"/>
      <c r="BD144" s="26"/>
      <c r="BE144" s="26"/>
      <c r="BF144" s="26"/>
      <c r="BG144" s="26"/>
      <c r="BH144" s="26"/>
      <c r="BI144" s="26"/>
      <c r="BJ144" s="26"/>
      <c r="BK144" s="26"/>
      <c r="BL144" s="26"/>
    </row>
    <row r="145" spans="1:64" x14ac:dyDescent="0.2">
      <c r="A145" s="26"/>
      <c r="B145" s="26"/>
      <c r="C145" s="26"/>
      <c r="D145" s="26"/>
      <c r="E145" s="26"/>
      <c r="F145" s="26"/>
      <c r="G145" s="26"/>
      <c r="H145" s="26"/>
      <c r="I145" s="26"/>
      <c r="J145" s="34"/>
      <c r="K145" s="34"/>
      <c r="L145" s="45"/>
      <c r="M145" s="34"/>
      <c r="N145" s="35"/>
      <c r="O145" s="34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  <c r="AH145" s="26"/>
      <c r="AI145" s="26"/>
      <c r="AJ145" s="26"/>
      <c r="AK145" s="26"/>
      <c r="AL145" s="26"/>
      <c r="AM145" s="26"/>
      <c r="AN145" s="26"/>
      <c r="AO145" s="26"/>
      <c r="AP145" s="26"/>
      <c r="AQ145" s="26"/>
      <c r="AR145" s="26"/>
      <c r="AS145" s="26"/>
      <c r="AT145" s="26"/>
      <c r="AU145" s="26"/>
      <c r="AV145" s="26"/>
      <c r="AW145" s="26"/>
      <c r="AX145" s="26"/>
      <c r="AY145" s="26"/>
      <c r="AZ145" s="26"/>
      <c r="BA145" s="26"/>
      <c r="BB145" s="26"/>
      <c r="BC145" s="26"/>
      <c r="BD145" s="26"/>
      <c r="BE145" s="26"/>
      <c r="BF145" s="26"/>
      <c r="BG145" s="26"/>
      <c r="BH145" s="26"/>
      <c r="BI145" s="26"/>
      <c r="BJ145" s="26"/>
      <c r="BK145" s="26"/>
      <c r="BL145" s="26"/>
    </row>
    <row r="146" spans="1:64" x14ac:dyDescent="0.2">
      <c r="A146" s="26"/>
      <c r="B146" s="26"/>
      <c r="C146" s="26"/>
      <c r="D146" s="26"/>
      <c r="E146" s="26"/>
      <c r="F146" s="26"/>
      <c r="G146" s="26"/>
      <c r="H146" s="26"/>
      <c r="I146" s="26"/>
      <c r="J146" s="34"/>
      <c r="K146" s="34"/>
      <c r="L146" s="45"/>
      <c r="M146" s="34"/>
      <c r="N146" s="35"/>
      <c r="O146" s="34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F146" s="26"/>
      <c r="AG146" s="26"/>
      <c r="AH146" s="26"/>
      <c r="AI146" s="26"/>
      <c r="AJ146" s="26"/>
      <c r="AK146" s="26"/>
      <c r="AL146" s="26"/>
      <c r="AM146" s="26"/>
      <c r="AN146" s="26"/>
      <c r="AO146" s="26"/>
      <c r="AP146" s="26"/>
      <c r="AQ146" s="26"/>
      <c r="AR146" s="26"/>
      <c r="AS146" s="26"/>
      <c r="AT146" s="26"/>
      <c r="AU146" s="26"/>
      <c r="AV146" s="26"/>
      <c r="AW146" s="26"/>
      <c r="AX146" s="26"/>
      <c r="AY146" s="26"/>
      <c r="AZ146" s="26"/>
      <c r="BA146" s="26"/>
      <c r="BB146" s="26"/>
      <c r="BC146" s="26"/>
      <c r="BD146" s="26"/>
      <c r="BE146" s="26"/>
      <c r="BF146" s="26"/>
      <c r="BG146" s="26"/>
      <c r="BH146" s="26"/>
      <c r="BI146" s="26"/>
      <c r="BJ146" s="26"/>
      <c r="BK146" s="26"/>
      <c r="BL146" s="26"/>
    </row>
    <row r="147" spans="1:64" x14ac:dyDescent="0.2">
      <c r="A147" s="26"/>
      <c r="B147" s="26"/>
      <c r="C147" s="26"/>
      <c r="D147" s="26"/>
      <c r="E147" s="26"/>
      <c r="F147" s="26"/>
      <c r="G147" s="26"/>
      <c r="H147" s="26"/>
      <c r="I147" s="26"/>
      <c r="J147" s="34"/>
      <c r="K147" s="34"/>
      <c r="L147" s="45"/>
      <c r="M147" s="34"/>
      <c r="N147" s="35"/>
      <c r="O147" s="34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26"/>
      <c r="AJ147" s="26"/>
      <c r="AK147" s="26"/>
      <c r="AL147" s="26"/>
      <c r="AM147" s="26"/>
      <c r="AN147" s="26"/>
      <c r="AO147" s="26"/>
      <c r="AP147" s="26"/>
      <c r="AQ147" s="26"/>
      <c r="AR147" s="26"/>
      <c r="AS147" s="26"/>
      <c r="AT147" s="26"/>
      <c r="AU147" s="26"/>
      <c r="AV147" s="26"/>
      <c r="AW147" s="26"/>
      <c r="AX147" s="26"/>
      <c r="AY147" s="26"/>
      <c r="AZ147" s="26"/>
      <c r="BA147" s="26"/>
      <c r="BB147" s="26"/>
      <c r="BC147" s="26"/>
      <c r="BD147" s="26"/>
      <c r="BE147" s="26"/>
      <c r="BF147" s="26"/>
      <c r="BG147" s="26"/>
      <c r="BH147" s="26"/>
      <c r="BI147" s="26"/>
      <c r="BJ147" s="26"/>
      <c r="BK147" s="26"/>
      <c r="BL147" s="26"/>
    </row>
    <row r="148" spans="1:64" x14ac:dyDescent="0.2">
      <c r="A148" s="26"/>
      <c r="B148" s="26"/>
      <c r="C148" s="26"/>
      <c r="D148" s="26"/>
      <c r="E148" s="26"/>
      <c r="F148" s="26"/>
      <c r="G148" s="26"/>
      <c r="H148" s="26"/>
      <c r="I148" s="26"/>
      <c r="J148" s="34"/>
      <c r="K148" s="34"/>
      <c r="L148" s="45"/>
      <c r="M148" s="34"/>
      <c r="N148" s="35"/>
      <c r="O148" s="34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26"/>
      <c r="AO148" s="26"/>
      <c r="AP148" s="26"/>
      <c r="AQ148" s="26"/>
      <c r="AR148" s="26"/>
      <c r="AS148" s="26"/>
      <c r="AT148" s="26"/>
      <c r="AU148" s="26"/>
      <c r="AV148" s="26"/>
      <c r="AW148" s="26"/>
      <c r="AX148" s="26"/>
      <c r="AY148" s="26"/>
      <c r="AZ148" s="26"/>
      <c r="BA148" s="26"/>
      <c r="BB148" s="26"/>
      <c r="BC148" s="26"/>
      <c r="BD148" s="26"/>
      <c r="BE148" s="26"/>
      <c r="BF148" s="26"/>
      <c r="BG148" s="26"/>
      <c r="BH148" s="26"/>
      <c r="BI148" s="26"/>
      <c r="BJ148" s="26"/>
      <c r="BK148" s="26"/>
      <c r="BL148" s="26"/>
    </row>
    <row r="149" spans="1:64" x14ac:dyDescent="0.2">
      <c r="A149" s="26"/>
      <c r="B149" s="26"/>
      <c r="C149" s="26"/>
      <c r="D149" s="26"/>
      <c r="E149" s="26"/>
      <c r="F149" s="26"/>
      <c r="G149" s="26"/>
      <c r="H149" s="26"/>
      <c r="I149" s="26"/>
      <c r="J149" s="34"/>
      <c r="K149" s="34"/>
      <c r="L149" s="45"/>
      <c r="M149" s="34"/>
      <c r="N149" s="35"/>
      <c r="O149" s="34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  <c r="AM149" s="26"/>
      <c r="AN149" s="26"/>
      <c r="AO149" s="26"/>
      <c r="AP149" s="26"/>
      <c r="AQ149" s="26"/>
      <c r="AR149" s="26"/>
      <c r="AS149" s="26"/>
      <c r="AT149" s="26"/>
      <c r="AU149" s="26"/>
      <c r="AV149" s="26"/>
      <c r="AW149" s="26"/>
      <c r="AX149" s="26"/>
      <c r="AY149" s="26"/>
      <c r="AZ149" s="26"/>
      <c r="BA149" s="26"/>
      <c r="BB149" s="26"/>
      <c r="BC149" s="26"/>
      <c r="BD149" s="26"/>
      <c r="BE149" s="26"/>
      <c r="BF149" s="26"/>
      <c r="BG149" s="26"/>
      <c r="BH149" s="26"/>
      <c r="BI149" s="26"/>
      <c r="BJ149" s="26"/>
      <c r="BK149" s="26"/>
      <c r="BL149" s="26"/>
    </row>
    <row r="150" spans="1:64" x14ac:dyDescent="0.2">
      <c r="A150" s="26"/>
      <c r="B150" s="26"/>
      <c r="C150" s="26"/>
      <c r="D150" s="26"/>
      <c r="E150" s="26"/>
      <c r="F150" s="26"/>
      <c r="G150" s="26"/>
      <c r="H150" s="26"/>
      <c r="I150" s="26"/>
      <c r="J150" s="34"/>
      <c r="K150" s="34"/>
      <c r="L150" s="45"/>
      <c r="M150" s="34"/>
      <c r="N150" s="35"/>
      <c r="O150" s="34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  <c r="AN150" s="26"/>
      <c r="AO150" s="26"/>
      <c r="AP150" s="26"/>
      <c r="AQ150" s="26"/>
      <c r="AR150" s="26"/>
      <c r="AS150" s="26"/>
      <c r="AT150" s="26"/>
      <c r="AU150" s="26"/>
      <c r="AV150" s="26"/>
      <c r="AW150" s="26"/>
      <c r="AX150" s="26"/>
      <c r="AY150" s="26"/>
      <c r="AZ150" s="26"/>
      <c r="BA150" s="26"/>
      <c r="BB150" s="26"/>
      <c r="BC150" s="26"/>
      <c r="BD150" s="26"/>
      <c r="BE150" s="26"/>
      <c r="BF150" s="26"/>
      <c r="BG150" s="26"/>
      <c r="BH150" s="26"/>
      <c r="BI150" s="26"/>
      <c r="BJ150" s="26"/>
      <c r="BK150" s="26"/>
      <c r="BL150" s="26"/>
    </row>
    <row r="151" spans="1:64" x14ac:dyDescent="0.2">
      <c r="A151" s="26"/>
      <c r="B151" s="26"/>
      <c r="C151" s="26"/>
      <c r="D151" s="26"/>
      <c r="E151" s="26"/>
      <c r="F151" s="26"/>
      <c r="G151" s="26"/>
      <c r="H151" s="26"/>
      <c r="I151" s="26"/>
      <c r="J151" s="34"/>
      <c r="K151" s="34"/>
      <c r="L151" s="45"/>
      <c r="M151" s="34"/>
      <c r="N151" s="35"/>
      <c r="O151" s="34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  <c r="AM151" s="26"/>
      <c r="AN151" s="26"/>
      <c r="AO151" s="26"/>
      <c r="AP151" s="26"/>
      <c r="AQ151" s="26"/>
      <c r="AR151" s="26"/>
      <c r="AS151" s="26"/>
      <c r="AT151" s="26"/>
      <c r="AU151" s="26"/>
      <c r="AV151" s="26"/>
      <c r="AW151" s="26"/>
      <c r="AX151" s="26"/>
      <c r="AY151" s="26"/>
      <c r="AZ151" s="26"/>
      <c r="BA151" s="26"/>
      <c r="BB151" s="26"/>
      <c r="BC151" s="26"/>
      <c r="BD151" s="26"/>
      <c r="BE151" s="26"/>
      <c r="BF151" s="26"/>
      <c r="BG151" s="26"/>
      <c r="BH151" s="26"/>
      <c r="BI151" s="26"/>
      <c r="BJ151" s="26"/>
      <c r="BK151" s="26"/>
      <c r="BL151" s="26"/>
    </row>
    <row r="152" spans="1:64" x14ac:dyDescent="0.2">
      <c r="A152" s="26"/>
      <c r="B152" s="26"/>
      <c r="C152" s="26"/>
      <c r="D152" s="26"/>
      <c r="E152" s="26"/>
      <c r="F152" s="26"/>
      <c r="G152" s="26"/>
      <c r="H152" s="26"/>
      <c r="I152" s="26"/>
      <c r="J152" s="34"/>
      <c r="K152" s="34"/>
      <c r="L152" s="45"/>
      <c r="M152" s="34"/>
      <c r="N152" s="35"/>
      <c r="O152" s="34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  <c r="AH152" s="26"/>
      <c r="AI152" s="26"/>
      <c r="AJ152" s="26"/>
      <c r="AK152" s="26"/>
      <c r="AL152" s="26"/>
      <c r="AM152" s="26"/>
      <c r="AN152" s="26"/>
      <c r="AO152" s="26"/>
      <c r="AP152" s="26"/>
      <c r="AQ152" s="26"/>
      <c r="AR152" s="26"/>
      <c r="AS152" s="26"/>
      <c r="AT152" s="26"/>
      <c r="AU152" s="26"/>
      <c r="AV152" s="26"/>
      <c r="AW152" s="26"/>
      <c r="AX152" s="26"/>
      <c r="AY152" s="26"/>
      <c r="AZ152" s="26"/>
      <c r="BA152" s="26"/>
      <c r="BB152" s="26"/>
      <c r="BC152" s="26"/>
      <c r="BD152" s="26"/>
      <c r="BE152" s="26"/>
      <c r="BF152" s="26"/>
      <c r="BG152" s="26"/>
      <c r="BH152" s="26"/>
      <c r="BI152" s="26"/>
      <c r="BJ152" s="26"/>
      <c r="BK152" s="26"/>
      <c r="BL152" s="26"/>
    </row>
    <row r="153" spans="1:64" x14ac:dyDescent="0.2">
      <c r="A153" s="26"/>
      <c r="B153" s="26"/>
      <c r="C153" s="26"/>
      <c r="D153" s="26"/>
      <c r="E153" s="26"/>
      <c r="F153" s="26"/>
      <c r="G153" s="26"/>
      <c r="H153" s="26"/>
      <c r="I153" s="26"/>
      <c r="J153" s="34"/>
      <c r="K153" s="34"/>
      <c r="L153" s="45"/>
      <c r="M153" s="34"/>
      <c r="N153" s="35"/>
      <c r="O153" s="34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6"/>
      <c r="AI153" s="26"/>
      <c r="AJ153" s="26"/>
      <c r="AK153" s="26"/>
      <c r="AL153" s="26"/>
      <c r="AM153" s="26"/>
      <c r="AN153" s="26"/>
      <c r="AO153" s="26"/>
      <c r="AP153" s="26"/>
      <c r="AQ153" s="26"/>
      <c r="AR153" s="26"/>
      <c r="AS153" s="26"/>
      <c r="AT153" s="26"/>
      <c r="AU153" s="26"/>
      <c r="AV153" s="26"/>
      <c r="AW153" s="26"/>
      <c r="AX153" s="26"/>
      <c r="AY153" s="26"/>
      <c r="AZ153" s="26"/>
      <c r="BA153" s="26"/>
      <c r="BB153" s="26"/>
      <c r="BC153" s="26"/>
      <c r="BD153" s="26"/>
      <c r="BE153" s="26"/>
      <c r="BF153" s="26"/>
      <c r="BG153" s="26"/>
      <c r="BH153" s="26"/>
      <c r="BI153" s="26"/>
      <c r="BJ153" s="26"/>
      <c r="BK153" s="26"/>
      <c r="BL153" s="26"/>
    </row>
    <row r="154" spans="1:64" x14ac:dyDescent="0.2">
      <c r="A154" s="26"/>
      <c r="B154" s="26"/>
      <c r="C154" s="26"/>
      <c r="D154" s="26"/>
      <c r="E154" s="26"/>
      <c r="F154" s="26"/>
      <c r="G154" s="26"/>
      <c r="H154" s="26"/>
      <c r="I154" s="26"/>
      <c r="J154" s="34"/>
      <c r="K154" s="34"/>
      <c r="L154" s="45"/>
      <c r="M154" s="34"/>
      <c r="N154" s="35"/>
      <c r="O154" s="34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  <c r="AH154" s="26"/>
      <c r="AI154" s="26"/>
      <c r="AJ154" s="26"/>
      <c r="AK154" s="26"/>
      <c r="AL154" s="26"/>
      <c r="AM154" s="26"/>
      <c r="AN154" s="26"/>
      <c r="AO154" s="26"/>
      <c r="AP154" s="26"/>
      <c r="AQ154" s="26"/>
      <c r="AR154" s="26"/>
      <c r="AS154" s="26"/>
      <c r="AT154" s="26"/>
      <c r="AU154" s="26"/>
      <c r="AV154" s="26"/>
      <c r="AW154" s="26"/>
      <c r="AX154" s="26"/>
      <c r="AY154" s="26"/>
      <c r="AZ154" s="26"/>
      <c r="BA154" s="26"/>
      <c r="BB154" s="26"/>
      <c r="BC154" s="26"/>
      <c r="BD154" s="26"/>
      <c r="BE154" s="26"/>
      <c r="BF154" s="26"/>
      <c r="BG154" s="26"/>
      <c r="BH154" s="26"/>
      <c r="BI154" s="26"/>
      <c r="BJ154" s="26"/>
      <c r="BK154" s="26"/>
      <c r="BL154" s="26"/>
    </row>
    <row r="155" spans="1:64" x14ac:dyDescent="0.2">
      <c r="A155" s="26"/>
      <c r="B155" s="26"/>
      <c r="C155" s="26"/>
      <c r="D155" s="26"/>
      <c r="E155" s="26"/>
      <c r="F155" s="26"/>
      <c r="G155" s="26"/>
      <c r="H155" s="26"/>
      <c r="I155" s="26"/>
      <c r="J155" s="34"/>
      <c r="K155" s="34"/>
      <c r="L155" s="45"/>
      <c r="M155" s="34"/>
      <c r="N155" s="35"/>
      <c r="O155" s="34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  <c r="AN155" s="26"/>
      <c r="AO155" s="26"/>
      <c r="AP155" s="26"/>
      <c r="AQ155" s="26"/>
      <c r="AR155" s="26"/>
      <c r="AS155" s="26"/>
      <c r="AT155" s="26"/>
      <c r="AU155" s="26"/>
      <c r="AV155" s="26"/>
      <c r="AW155" s="26"/>
      <c r="AX155" s="26"/>
      <c r="AY155" s="26"/>
      <c r="AZ155" s="26"/>
      <c r="BA155" s="26"/>
      <c r="BB155" s="26"/>
      <c r="BC155" s="26"/>
      <c r="BD155" s="26"/>
      <c r="BE155" s="26"/>
      <c r="BF155" s="26"/>
      <c r="BG155" s="26"/>
      <c r="BH155" s="26"/>
      <c r="BI155" s="26"/>
      <c r="BJ155" s="26"/>
      <c r="BK155" s="26"/>
      <c r="BL155" s="26"/>
    </row>
    <row r="156" spans="1:64" x14ac:dyDescent="0.2">
      <c r="A156" s="26"/>
      <c r="B156" s="26"/>
      <c r="C156" s="26"/>
      <c r="D156" s="26"/>
      <c r="E156" s="26"/>
      <c r="F156" s="26"/>
      <c r="G156" s="26"/>
      <c r="H156" s="26"/>
      <c r="I156" s="26"/>
      <c r="J156" s="34"/>
      <c r="K156" s="34"/>
      <c r="L156" s="45"/>
      <c r="M156" s="34"/>
      <c r="N156" s="35"/>
      <c r="O156" s="34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  <c r="AH156" s="26"/>
      <c r="AI156" s="26"/>
      <c r="AJ156" s="26"/>
      <c r="AK156" s="26"/>
      <c r="AL156" s="26"/>
      <c r="AM156" s="26"/>
      <c r="AN156" s="26"/>
      <c r="AO156" s="26"/>
      <c r="AP156" s="26"/>
      <c r="AQ156" s="26"/>
      <c r="AR156" s="26"/>
      <c r="AS156" s="26"/>
      <c r="AT156" s="26"/>
      <c r="AU156" s="26"/>
      <c r="AV156" s="26"/>
      <c r="AW156" s="26"/>
      <c r="AX156" s="26"/>
      <c r="AY156" s="26"/>
      <c r="AZ156" s="26"/>
      <c r="BA156" s="26"/>
      <c r="BB156" s="26"/>
      <c r="BC156" s="26"/>
      <c r="BD156" s="26"/>
      <c r="BE156" s="26"/>
      <c r="BF156" s="26"/>
      <c r="BG156" s="26"/>
      <c r="BH156" s="26"/>
      <c r="BI156" s="26"/>
      <c r="BJ156" s="26"/>
      <c r="BK156" s="26"/>
      <c r="BL156" s="26"/>
    </row>
    <row r="157" spans="1:64" x14ac:dyDescent="0.2">
      <c r="A157" s="26"/>
      <c r="B157" s="26"/>
      <c r="C157" s="26"/>
      <c r="D157" s="26"/>
      <c r="E157" s="26"/>
      <c r="F157" s="26"/>
      <c r="G157" s="26"/>
      <c r="H157" s="26"/>
      <c r="I157" s="26"/>
      <c r="J157" s="34"/>
      <c r="K157" s="34"/>
      <c r="L157" s="45"/>
      <c r="M157" s="34"/>
      <c r="N157" s="35"/>
      <c r="O157" s="34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F157" s="26"/>
      <c r="AG157" s="26"/>
      <c r="AH157" s="26"/>
      <c r="AI157" s="26"/>
      <c r="AJ157" s="26"/>
      <c r="AK157" s="26"/>
      <c r="AL157" s="26"/>
      <c r="AM157" s="26"/>
      <c r="AN157" s="26"/>
      <c r="AO157" s="26"/>
      <c r="AP157" s="26"/>
      <c r="AQ157" s="26"/>
      <c r="AR157" s="26"/>
      <c r="AS157" s="26"/>
      <c r="AT157" s="26"/>
      <c r="AU157" s="26"/>
      <c r="AV157" s="26"/>
      <c r="AW157" s="26"/>
      <c r="AX157" s="26"/>
      <c r="AY157" s="26"/>
      <c r="AZ157" s="26"/>
      <c r="BA157" s="26"/>
      <c r="BB157" s="26"/>
      <c r="BC157" s="26"/>
      <c r="BD157" s="26"/>
      <c r="BE157" s="26"/>
      <c r="BF157" s="26"/>
      <c r="BG157" s="26"/>
      <c r="BH157" s="26"/>
      <c r="BI157" s="26"/>
      <c r="BJ157" s="26"/>
      <c r="BK157" s="26"/>
      <c r="BL157" s="26"/>
    </row>
    <row r="158" spans="1:64" x14ac:dyDescent="0.2">
      <c r="A158" s="26"/>
      <c r="B158" s="26"/>
      <c r="C158" s="26"/>
      <c r="D158" s="26"/>
      <c r="E158" s="26"/>
      <c r="F158" s="26"/>
      <c r="G158" s="26"/>
      <c r="H158" s="26"/>
      <c r="I158" s="26"/>
      <c r="J158" s="34"/>
      <c r="K158" s="34"/>
      <c r="L158" s="45"/>
      <c r="M158" s="34"/>
      <c r="N158" s="35"/>
      <c r="O158" s="34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F158" s="26"/>
      <c r="AG158" s="26"/>
      <c r="AH158" s="26"/>
      <c r="AI158" s="26"/>
      <c r="AJ158" s="26"/>
      <c r="AK158" s="26"/>
      <c r="AL158" s="26"/>
      <c r="AM158" s="26"/>
      <c r="AN158" s="26"/>
      <c r="AO158" s="26"/>
      <c r="AP158" s="26"/>
      <c r="AQ158" s="26"/>
      <c r="AR158" s="26"/>
      <c r="AS158" s="26"/>
      <c r="AT158" s="26"/>
      <c r="AU158" s="26"/>
      <c r="AV158" s="26"/>
      <c r="AW158" s="26"/>
      <c r="AX158" s="26"/>
      <c r="AY158" s="26"/>
      <c r="AZ158" s="26"/>
      <c r="BA158" s="26"/>
      <c r="BB158" s="26"/>
      <c r="BC158" s="26"/>
      <c r="BD158" s="26"/>
      <c r="BE158" s="26"/>
      <c r="BF158" s="26"/>
      <c r="BG158" s="26"/>
      <c r="BH158" s="26"/>
      <c r="BI158" s="26"/>
      <c r="BJ158" s="26"/>
      <c r="BK158" s="26"/>
      <c r="BL158" s="26"/>
    </row>
    <row r="159" spans="1:64" x14ac:dyDescent="0.2">
      <c r="A159" s="26"/>
      <c r="B159" s="26"/>
      <c r="C159" s="26"/>
      <c r="D159" s="26"/>
      <c r="E159" s="26"/>
      <c r="F159" s="26"/>
      <c r="G159" s="26"/>
      <c r="H159" s="26"/>
      <c r="I159" s="26"/>
      <c r="J159" s="34"/>
      <c r="K159" s="34"/>
      <c r="L159" s="45"/>
      <c r="M159" s="34"/>
      <c r="N159" s="35"/>
      <c r="O159" s="34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F159" s="26"/>
      <c r="AG159" s="26"/>
      <c r="AH159" s="26"/>
      <c r="AI159" s="26"/>
      <c r="AJ159" s="26"/>
      <c r="AK159" s="26"/>
      <c r="AL159" s="26"/>
      <c r="AM159" s="26"/>
      <c r="AN159" s="26"/>
      <c r="AO159" s="26"/>
      <c r="AP159" s="26"/>
      <c r="AQ159" s="26"/>
      <c r="AR159" s="26"/>
      <c r="AS159" s="26"/>
      <c r="AT159" s="26"/>
      <c r="AU159" s="26"/>
      <c r="AV159" s="26"/>
      <c r="AW159" s="26"/>
      <c r="AX159" s="26"/>
      <c r="AY159" s="26"/>
      <c r="AZ159" s="26"/>
      <c r="BA159" s="26"/>
      <c r="BB159" s="26"/>
      <c r="BC159" s="26"/>
      <c r="BD159" s="26"/>
      <c r="BE159" s="26"/>
      <c r="BF159" s="26"/>
      <c r="BG159" s="26"/>
      <c r="BH159" s="26"/>
      <c r="BI159" s="26"/>
      <c r="BJ159" s="26"/>
      <c r="BK159" s="26"/>
      <c r="BL159" s="26"/>
    </row>
  </sheetData>
  <sheetProtection password="CF50" sheet="1" objects="1" scenarios="1" selectLockedCells="1"/>
  <mergeCells count="2">
    <mergeCell ref="J1:K1"/>
    <mergeCell ref="J9:K9"/>
  </mergeCells>
  <conditionalFormatting sqref="L9">
    <cfRule type="cellIs" dxfId="1" priority="1" stopIfTrue="1" operator="equal">
      <formula>"nicht bestanden"</formula>
    </cfRule>
    <cfRule type="cellIs" dxfId="0" priority="2" stopIfTrue="1" operator="equal">
      <formula>"bestanden"</formula>
    </cfRule>
  </conditionalFormatting>
  <dataValidations count="2">
    <dataValidation type="decimal" showErrorMessage="1" errorTitle="Fehler!!!" error="Es sind nur Punkte im Bereich von 0,0 bis 100,0 mit einer Dezimalstelle erlaubt!" sqref="C2 C3:D3 C7:D8" xr:uid="{00000000-0002-0000-0000-000000000000}">
      <formula1>0</formula1>
      <formula2>100</formula2>
    </dataValidation>
    <dataValidation type="whole" showInputMessage="1" showErrorMessage="1" errorTitle="Anrechenbar" error="Es sind nur Werte 1, 2 oder 3 zulässig!" promptTitle="Anrechenbarkeit" prompt="1 = anrechenbar_x000a_2 = nicht anrechenbar_x000a_3 = angerechnet aus Vorprüfung" sqref="K4:K5 K7:K8" xr:uid="{00000000-0002-0000-0000-000001000000}">
      <formula1>1</formula1>
      <formula2>3</formula2>
    </dataValidation>
  </dataValidations>
  <pageMargins left="0.39370078740157483" right="0.39370078740157483" top="1.0236220472440944" bottom="1.0236220472440944" header="0.78740157480314965" footer="0.78740157480314965"/>
  <pageSetup paperSize="9" scale="56" firstPageNumber="0" orientation="portrait" horizontalDpi="300" verticalDpi="300" r:id="rId1"/>
  <headerFooter alignWithMargins="0">
    <oddFooter>&amp;CSeite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L176"/>
  <sheetViews>
    <sheetView zoomScaleNormal="100" workbookViewId="0"/>
  </sheetViews>
  <sheetFormatPr baseColWidth="10" defaultRowHeight="12.75" x14ac:dyDescent="0.2"/>
  <cols>
    <col min="1" max="1" width="7.140625" customWidth="1"/>
    <col min="2" max="2" width="25.5703125" customWidth="1"/>
    <col min="3" max="4" width="7.140625" customWidth="1"/>
    <col min="5" max="5" width="10.7109375" customWidth="1"/>
    <col min="6" max="6" width="7.140625" customWidth="1"/>
    <col min="7" max="7" width="10.7109375" customWidth="1"/>
    <col min="8" max="9" width="7.140625" customWidth="1"/>
    <col min="10" max="11" width="3.5703125" customWidth="1"/>
    <col min="12" max="12" width="8.28515625" customWidth="1"/>
    <col min="13" max="256" width="12.42578125" customWidth="1"/>
  </cols>
  <sheetData>
    <row r="1" spans="1:64" ht="12.75" customHeight="1" x14ac:dyDescent="0.2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2</v>
      </c>
      <c r="I1" s="9" t="s">
        <v>7</v>
      </c>
      <c r="J1" s="47" t="s">
        <v>8</v>
      </c>
      <c r="K1" s="47"/>
      <c r="L1" s="10" t="s">
        <v>10</v>
      </c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</row>
    <row r="2" spans="1:64" ht="12.75" customHeight="1" x14ac:dyDescent="0.2">
      <c r="A2" s="11">
        <v>6115</v>
      </c>
      <c r="B2" s="11" t="s">
        <v>33</v>
      </c>
      <c r="C2" s="6"/>
      <c r="D2" s="12"/>
      <c r="E2" s="12"/>
      <c r="F2" s="12"/>
      <c r="G2" s="12"/>
      <c r="H2" s="12"/>
      <c r="I2" s="12"/>
      <c r="J2" s="12"/>
      <c r="K2" s="6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</row>
    <row r="3" spans="1:64" x14ac:dyDescent="0.2">
      <c r="A3" s="6">
        <v>5351</v>
      </c>
      <c r="B3" s="6" t="s">
        <v>34</v>
      </c>
      <c r="C3" s="2">
        <v>78</v>
      </c>
      <c r="D3" s="2"/>
      <c r="E3" s="4">
        <v>78</v>
      </c>
      <c r="F3" s="9">
        <v>40</v>
      </c>
      <c r="G3" s="4">
        <v>3120</v>
      </c>
      <c r="H3" s="6">
        <v>78</v>
      </c>
      <c r="I3" s="12">
        <v>3</v>
      </c>
      <c r="J3" s="12">
        <v>1</v>
      </c>
      <c r="K3" s="7"/>
      <c r="L3" s="10"/>
      <c r="M3" s="10"/>
      <c r="N3" s="13"/>
      <c r="O3" s="14">
        <v>20</v>
      </c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</row>
    <row r="4" spans="1:64" x14ac:dyDescent="0.2">
      <c r="A4" s="6">
        <v>5352</v>
      </c>
      <c r="B4" s="6" t="s">
        <v>35</v>
      </c>
      <c r="C4" s="2">
        <v>49</v>
      </c>
      <c r="D4" s="2"/>
      <c r="E4" s="4">
        <v>49</v>
      </c>
      <c r="F4" s="9">
        <v>40</v>
      </c>
      <c r="G4" s="4">
        <v>1960</v>
      </c>
      <c r="H4" s="6">
        <v>49</v>
      </c>
      <c r="I4" s="12">
        <v>5</v>
      </c>
      <c r="J4" s="12">
        <v>2</v>
      </c>
      <c r="K4" s="7"/>
      <c r="L4" s="10"/>
      <c r="M4" s="10"/>
      <c r="N4" s="13"/>
      <c r="O4" s="14">
        <v>20</v>
      </c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</row>
    <row r="5" spans="1:64" x14ac:dyDescent="0.2">
      <c r="A5" s="15">
        <v>5071</v>
      </c>
      <c r="B5" s="6" t="s">
        <v>11</v>
      </c>
      <c r="C5" s="2">
        <v>49</v>
      </c>
      <c r="D5" s="2"/>
      <c r="E5" s="4">
        <v>49</v>
      </c>
      <c r="F5" s="9">
        <v>20</v>
      </c>
      <c r="G5" s="4">
        <v>980</v>
      </c>
      <c r="H5" s="6">
        <v>49</v>
      </c>
      <c r="I5" s="12">
        <v>5</v>
      </c>
      <c r="J5" s="12">
        <v>2</v>
      </c>
      <c r="K5" s="7"/>
      <c r="L5" s="10"/>
      <c r="M5" s="10"/>
      <c r="N5" s="13"/>
      <c r="O5" s="14">
        <v>10</v>
      </c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</row>
    <row r="6" spans="1:64" x14ac:dyDescent="0.2">
      <c r="A6" s="11">
        <v>6116</v>
      </c>
      <c r="B6" s="11" t="s">
        <v>36</v>
      </c>
      <c r="C6" s="16"/>
      <c r="D6" s="16"/>
      <c r="E6" s="4"/>
      <c r="G6" s="17">
        <v>6060</v>
      </c>
      <c r="H6" s="17">
        <v>61</v>
      </c>
      <c r="I6" s="9">
        <v>4</v>
      </c>
      <c r="J6" s="9">
        <v>1</v>
      </c>
      <c r="K6" s="7"/>
      <c r="L6" s="10"/>
      <c r="M6" s="10"/>
      <c r="N6" s="13"/>
      <c r="O6" s="14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</row>
    <row r="7" spans="1:64" x14ac:dyDescent="0.2">
      <c r="A7" s="11">
        <v>5907</v>
      </c>
      <c r="B7" s="11" t="s">
        <v>37</v>
      </c>
      <c r="C7" s="6"/>
      <c r="D7" s="12"/>
      <c r="E7" s="5"/>
      <c r="F7" s="12"/>
      <c r="G7" s="5"/>
      <c r="H7" s="12"/>
      <c r="I7" s="12"/>
      <c r="J7" s="12"/>
      <c r="K7" s="6"/>
      <c r="L7" s="10"/>
      <c r="M7" s="10"/>
      <c r="N7" s="13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</row>
    <row r="8" spans="1:64" x14ac:dyDescent="0.2">
      <c r="A8" s="6">
        <v>5349</v>
      </c>
      <c r="B8" s="6" t="s">
        <v>38</v>
      </c>
      <c r="C8" s="2">
        <v>49</v>
      </c>
      <c r="D8" s="12"/>
      <c r="E8" s="4">
        <v>49</v>
      </c>
      <c r="F8" s="9">
        <v>50</v>
      </c>
      <c r="G8" s="4">
        <v>2450</v>
      </c>
      <c r="H8" s="6">
        <v>49</v>
      </c>
      <c r="I8" s="12">
        <v>5</v>
      </c>
      <c r="J8" s="12">
        <v>2</v>
      </c>
      <c r="K8" s="7"/>
      <c r="L8" s="10"/>
      <c r="M8" s="10"/>
      <c r="N8" s="13"/>
      <c r="O8" s="14">
        <v>25</v>
      </c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</row>
    <row r="9" spans="1:64" x14ac:dyDescent="0.2">
      <c r="A9" s="6">
        <v>5350</v>
      </c>
      <c r="B9" s="6" t="s">
        <v>39</v>
      </c>
      <c r="C9" s="2">
        <v>78</v>
      </c>
      <c r="D9" s="12"/>
      <c r="E9" s="4">
        <v>78</v>
      </c>
      <c r="F9" s="9">
        <v>50</v>
      </c>
      <c r="G9" s="4">
        <v>3900</v>
      </c>
      <c r="H9" s="6">
        <v>78</v>
      </c>
      <c r="I9" s="12">
        <v>3</v>
      </c>
      <c r="J9" s="12">
        <v>1</v>
      </c>
      <c r="K9" s="7"/>
      <c r="L9" s="10"/>
      <c r="M9" s="10"/>
      <c r="N9" s="13"/>
      <c r="O9" s="14">
        <v>25</v>
      </c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</row>
    <row r="10" spans="1:64" x14ac:dyDescent="0.2">
      <c r="A10" s="11">
        <v>5978</v>
      </c>
      <c r="B10" s="11" t="s">
        <v>40</v>
      </c>
      <c r="C10" s="4"/>
      <c r="D10" s="6"/>
      <c r="E10" s="4"/>
      <c r="F10" s="9"/>
      <c r="G10" s="17">
        <v>6350</v>
      </c>
      <c r="H10" s="17">
        <v>64</v>
      </c>
      <c r="I10" s="12">
        <v>4</v>
      </c>
      <c r="J10" s="9">
        <v>1</v>
      </c>
      <c r="K10" s="7"/>
      <c r="L10" s="10"/>
      <c r="M10" s="10"/>
      <c r="N10" s="13"/>
      <c r="O10" s="18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</row>
    <row r="11" spans="1:64" x14ac:dyDescent="0.2">
      <c r="A11" s="11"/>
      <c r="B11" s="11" t="s">
        <v>41</v>
      </c>
      <c r="C11" s="19"/>
      <c r="D11" s="11"/>
      <c r="E11" s="3"/>
      <c r="F11" s="11"/>
      <c r="G11" s="17"/>
      <c r="H11" s="17"/>
      <c r="I11" s="12"/>
      <c r="J11" s="8"/>
      <c r="L11" s="10"/>
      <c r="M11" s="10"/>
      <c r="N11" s="13"/>
      <c r="O11" s="18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</row>
    <row r="12" spans="1:64" x14ac:dyDescent="0.2">
      <c r="A12" s="11">
        <v>6116</v>
      </c>
      <c r="B12" s="11" t="s">
        <v>36</v>
      </c>
      <c r="C12" s="16"/>
      <c r="D12" s="16"/>
      <c r="E12" s="3">
        <v>61</v>
      </c>
      <c r="F12" s="9">
        <v>100</v>
      </c>
      <c r="G12" s="3">
        <v>6100</v>
      </c>
      <c r="H12" s="11">
        <v>61</v>
      </c>
      <c r="L12" s="10"/>
      <c r="M12" s="10"/>
      <c r="N12" s="1">
        <v>6100</v>
      </c>
      <c r="O12" s="18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</row>
    <row r="13" spans="1:64" x14ac:dyDescent="0.2">
      <c r="A13" s="11">
        <v>5978</v>
      </c>
      <c r="B13" s="11" t="s">
        <v>40</v>
      </c>
      <c r="C13" s="4"/>
      <c r="D13" s="6"/>
      <c r="E13" s="3">
        <v>64</v>
      </c>
      <c r="F13" s="9">
        <v>100</v>
      </c>
      <c r="G13" s="3">
        <v>6400</v>
      </c>
      <c r="H13" s="11">
        <v>64</v>
      </c>
      <c r="L13" s="10"/>
      <c r="M13" s="10"/>
      <c r="N13" s="1">
        <v>6400</v>
      </c>
      <c r="O13" s="13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</row>
    <row r="14" spans="1:64" x14ac:dyDescent="0.2">
      <c r="A14" s="11">
        <v>6129</v>
      </c>
      <c r="B14" s="11" t="s">
        <v>12</v>
      </c>
      <c r="C14" s="19">
        <v>62.5</v>
      </c>
      <c r="D14" s="11"/>
      <c r="E14" s="11"/>
      <c r="F14" s="11"/>
      <c r="G14" s="20">
        <v>6250</v>
      </c>
      <c r="H14" s="17">
        <v>63</v>
      </c>
      <c r="I14" s="9">
        <v>4</v>
      </c>
      <c r="J14" s="48">
        <v>6</v>
      </c>
      <c r="K14" s="48"/>
      <c r="L14" s="10"/>
      <c r="M14" s="10"/>
      <c r="N14" s="13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</row>
    <row r="15" spans="1:64" x14ac:dyDescent="0.2">
      <c r="A15" s="11"/>
      <c r="B15" s="11"/>
      <c r="C15" s="21"/>
      <c r="D15" s="11"/>
      <c r="E15" s="11"/>
      <c r="F15" s="11"/>
      <c r="G15" s="20"/>
      <c r="H15" s="17"/>
      <c r="I15" s="12"/>
      <c r="J15" s="8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</row>
    <row r="16" spans="1:64" x14ac:dyDescent="0.2">
      <c r="A16" s="10" t="s">
        <v>10</v>
      </c>
      <c r="B16" s="10"/>
      <c r="C16" s="10">
        <v>78</v>
      </c>
      <c r="D16" s="10">
        <v>78</v>
      </c>
      <c r="E16" s="10">
        <v>78</v>
      </c>
      <c r="F16" s="10">
        <v>3</v>
      </c>
      <c r="G16" s="10">
        <v>1</v>
      </c>
      <c r="H16" s="10">
        <v>0</v>
      </c>
      <c r="I16" s="10">
        <v>6</v>
      </c>
      <c r="J16" s="10">
        <v>6129</v>
      </c>
      <c r="K16" s="10">
        <v>78</v>
      </c>
      <c r="L16" s="10"/>
      <c r="M16" s="10"/>
      <c r="N16" s="1">
        <v>62.5</v>
      </c>
      <c r="O16" s="10">
        <v>25</v>
      </c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</row>
    <row r="17" spans="1:64" x14ac:dyDescent="0.2">
      <c r="A17" s="10">
        <v>0</v>
      </c>
      <c r="B17" s="22" t="s">
        <v>13</v>
      </c>
      <c r="C17" s="10" t="s">
        <v>14</v>
      </c>
      <c r="D17" s="10" t="s">
        <v>15</v>
      </c>
      <c r="E17" s="10" t="s">
        <v>2</v>
      </c>
      <c r="F17" s="10" t="s">
        <v>16</v>
      </c>
      <c r="G17" s="10" t="s">
        <v>17</v>
      </c>
      <c r="H17" s="10" t="s">
        <v>18</v>
      </c>
      <c r="I17" s="10" t="s">
        <v>19</v>
      </c>
      <c r="J17" s="10" t="s">
        <v>20</v>
      </c>
      <c r="K17" s="10" t="s">
        <v>21</v>
      </c>
      <c r="L17" s="10" t="s">
        <v>22</v>
      </c>
      <c r="M17" s="10" t="s">
        <v>23</v>
      </c>
      <c r="N17" s="1" t="s">
        <v>24</v>
      </c>
      <c r="O17" s="10" t="s">
        <v>9</v>
      </c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</row>
    <row r="18" spans="1:64" x14ac:dyDescent="0.2">
      <c r="A18" s="10">
        <v>1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</row>
    <row r="19" spans="1:64" x14ac:dyDescent="0.2">
      <c r="A19" s="10">
        <v>2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</row>
    <row r="20" spans="1:64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</row>
    <row r="21" spans="1:64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</row>
    <row r="22" spans="1:64" x14ac:dyDescent="0.2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</row>
    <row r="23" spans="1:64" x14ac:dyDescent="0.2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</row>
    <row r="24" spans="1:64" x14ac:dyDescent="0.2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</row>
    <row r="25" spans="1:64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</row>
    <row r="26" spans="1:64" x14ac:dyDescent="0.2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</row>
    <row r="27" spans="1:64" x14ac:dyDescent="0.2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</row>
    <row r="28" spans="1:64" x14ac:dyDescent="0.2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</row>
    <row r="29" spans="1:64" x14ac:dyDescent="0.2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</row>
    <row r="30" spans="1:64" x14ac:dyDescent="0.2">
      <c r="A30" s="10"/>
      <c r="B30" s="23" t="s">
        <v>25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</row>
    <row r="31" spans="1:64" x14ac:dyDescent="0.2">
      <c r="A31" s="10">
        <v>1</v>
      </c>
      <c r="B31" s="10" t="s">
        <v>42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</row>
    <row r="32" spans="1:64" x14ac:dyDescent="0.2">
      <c r="A32" s="10">
        <v>1</v>
      </c>
      <c r="B32" s="10" t="s">
        <v>43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</row>
    <row r="33" spans="1:64" x14ac:dyDescent="0.2">
      <c r="A33" s="10">
        <v>1</v>
      </c>
      <c r="B33" s="10" t="s">
        <v>44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</row>
    <row r="34" spans="1:64" x14ac:dyDescent="0.2">
      <c r="A34" s="10">
        <v>1</v>
      </c>
      <c r="B34" s="10" t="s">
        <v>45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</row>
    <row r="35" spans="1:64" x14ac:dyDescent="0.2">
      <c r="A35" s="10">
        <v>1</v>
      </c>
      <c r="B35" s="10" t="s">
        <v>46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</row>
    <row r="36" spans="1:64" x14ac:dyDescent="0.2">
      <c r="A36" s="10">
        <v>1</v>
      </c>
      <c r="B36" s="1" t="s">
        <v>26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</row>
    <row r="37" spans="1:64" x14ac:dyDescent="0.2">
      <c r="A37" s="10">
        <v>1</v>
      </c>
      <c r="B37" s="1" t="s">
        <v>30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</row>
    <row r="38" spans="1:64" x14ac:dyDescent="0.2">
      <c r="A38" s="10">
        <v>1</v>
      </c>
      <c r="B38" s="1" t="s">
        <v>31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</row>
    <row r="39" spans="1:64" x14ac:dyDescent="0.2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</row>
    <row r="40" spans="1:64" x14ac:dyDescent="0.2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</row>
    <row r="41" spans="1:64" x14ac:dyDescent="0.2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</row>
    <row r="42" spans="1:64" x14ac:dyDescent="0.2">
      <c r="A42" s="10"/>
      <c r="B42" s="23" t="s">
        <v>32</v>
      </c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</row>
    <row r="43" spans="1:64" x14ac:dyDescent="0.2">
      <c r="A43" s="10">
        <v>0</v>
      </c>
      <c r="B43" s="10">
        <v>6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</row>
    <row r="44" spans="1:64" x14ac:dyDescent="0.2">
      <c r="A44" s="10">
        <v>30</v>
      </c>
      <c r="B44" s="10">
        <v>5</v>
      </c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</row>
    <row r="45" spans="1:64" x14ac:dyDescent="0.2">
      <c r="A45" s="10">
        <v>50</v>
      </c>
      <c r="B45" s="10">
        <v>4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</row>
    <row r="46" spans="1:64" x14ac:dyDescent="0.2">
      <c r="A46" s="10">
        <v>67</v>
      </c>
      <c r="B46" s="10">
        <v>3</v>
      </c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</row>
    <row r="47" spans="1:64" x14ac:dyDescent="0.2">
      <c r="A47" s="10">
        <v>81</v>
      </c>
      <c r="B47" s="10">
        <v>2</v>
      </c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</row>
    <row r="48" spans="1:64" x14ac:dyDescent="0.2">
      <c r="A48" s="10">
        <v>92</v>
      </c>
      <c r="B48" s="10">
        <v>1</v>
      </c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</row>
    <row r="49" spans="1:64" x14ac:dyDescent="0.2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</row>
    <row r="50" spans="1:64" x14ac:dyDescent="0.2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</row>
    <row r="51" spans="1:64" x14ac:dyDescent="0.2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</row>
    <row r="52" spans="1:64" x14ac:dyDescent="0.2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</row>
    <row r="53" spans="1:64" x14ac:dyDescent="0.2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</row>
    <row r="54" spans="1:64" x14ac:dyDescent="0.2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</row>
    <row r="55" spans="1:64" x14ac:dyDescent="0.2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</row>
    <row r="56" spans="1:64" x14ac:dyDescent="0.2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</row>
    <row r="57" spans="1:64" x14ac:dyDescent="0.2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</row>
    <row r="58" spans="1:64" x14ac:dyDescent="0.2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</row>
    <row r="59" spans="1:64" x14ac:dyDescent="0.2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</row>
    <row r="60" spans="1:64" x14ac:dyDescent="0.2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</row>
    <row r="61" spans="1:64" x14ac:dyDescent="0.2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</row>
    <row r="62" spans="1:64" x14ac:dyDescent="0.2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</row>
    <row r="63" spans="1:64" x14ac:dyDescent="0.2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</row>
    <row r="64" spans="1:64" x14ac:dyDescent="0.2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</row>
    <row r="65" spans="1:64" x14ac:dyDescent="0.2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</row>
    <row r="66" spans="1:64" x14ac:dyDescent="0.2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</row>
    <row r="67" spans="1:64" x14ac:dyDescent="0.2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</row>
    <row r="68" spans="1:64" x14ac:dyDescent="0.2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</row>
    <row r="69" spans="1:64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</row>
    <row r="70" spans="1:64" x14ac:dyDescent="0.2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</row>
    <row r="71" spans="1:64" x14ac:dyDescent="0.2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</row>
    <row r="72" spans="1:64" x14ac:dyDescent="0.2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</row>
    <row r="73" spans="1:64" x14ac:dyDescent="0.2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</row>
    <row r="74" spans="1:64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</row>
    <row r="75" spans="1:64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</row>
    <row r="76" spans="1:64" x14ac:dyDescent="0.2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</row>
    <row r="77" spans="1:64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</row>
    <row r="78" spans="1:64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</row>
    <row r="79" spans="1:64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</row>
    <row r="80" spans="1:64" x14ac:dyDescent="0.2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</row>
    <row r="81" spans="1:64" x14ac:dyDescent="0.2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</row>
    <row r="82" spans="1:64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</row>
    <row r="83" spans="1:64" x14ac:dyDescent="0.2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</row>
    <row r="84" spans="1:64" x14ac:dyDescent="0.2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</row>
    <row r="85" spans="1:64" x14ac:dyDescent="0.2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</row>
    <row r="86" spans="1:64" x14ac:dyDescent="0.2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</row>
    <row r="87" spans="1:64" x14ac:dyDescent="0.2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</row>
    <row r="88" spans="1:64" x14ac:dyDescent="0.2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</row>
    <row r="89" spans="1:64" x14ac:dyDescent="0.2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</row>
    <row r="90" spans="1:64" x14ac:dyDescent="0.2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</row>
    <row r="91" spans="1:64" x14ac:dyDescent="0.2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</row>
    <row r="92" spans="1:64" x14ac:dyDescent="0.2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</row>
    <row r="93" spans="1:64" x14ac:dyDescent="0.2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</row>
    <row r="94" spans="1:64" x14ac:dyDescent="0.2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</row>
    <row r="95" spans="1:64" x14ac:dyDescent="0.2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</row>
    <row r="96" spans="1:64" x14ac:dyDescent="0.2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</row>
    <row r="97" spans="1:64" x14ac:dyDescent="0.2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</row>
    <row r="98" spans="1:64" x14ac:dyDescent="0.2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</row>
    <row r="99" spans="1:64" x14ac:dyDescent="0.2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</row>
    <row r="100" spans="1:64" x14ac:dyDescent="0.2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</row>
    <row r="101" spans="1:64" x14ac:dyDescent="0.2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</row>
    <row r="102" spans="1:64" x14ac:dyDescent="0.2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  <c r="BK102" s="10"/>
      <c r="BL102" s="10"/>
    </row>
    <row r="103" spans="1:64" x14ac:dyDescent="0.2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</row>
    <row r="104" spans="1:64" x14ac:dyDescent="0.2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</row>
    <row r="105" spans="1:64" x14ac:dyDescent="0.2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F105" s="10"/>
      <c r="BG105" s="10"/>
      <c r="BH105" s="10"/>
      <c r="BI105" s="10"/>
      <c r="BJ105" s="10"/>
      <c r="BK105" s="10"/>
      <c r="BL105" s="10"/>
    </row>
    <row r="106" spans="1:64" x14ac:dyDescent="0.2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</row>
    <row r="107" spans="1:64" x14ac:dyDescent="0.2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</row>
    <row r="108" spans="1:64" x14ac:dyDescent="0.2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F108" s="10"/>
      <c r="BG108" s="10"/>
      <c r="BH108" s="10"/>
      <c r="BI108" s="10"/>
      <c r="BJ108" s="10"/>
      <c r="BK108" s="10"/>
      <c r="BL108" s="10"/>
    </row>
    <row r="109" spans="1:64" x14ac:dyDescent="0.2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  <c r="BL109" s="10"/>
    </row>
    <row r="110" spans="1:64" x14ac:dyDescent="0.2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</row>
    <row r="111" spans="1:64" x14ac:dyDescent="0.2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  <c r="BJ111" s="10"/>
      <c r="BK111" s="10"/>
      <c r="BL111" s="10"/>
    </row>
    <row r="112" spans="1:64" x14ac:dyDescent="0.2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  <c r="BJ112" s="10"/>
      <c r="BK112" s="10"/>
      <c r="BL112" s="10"/>
    </row>
    <row r="113" spans="1:64" x14ac:dyDescent="0.2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</row>
    <row r="114" spans="1:64" x14ac:dyDescent="0.2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  <c r="BJ114" s="10"/>
      <c r="BK114" s="10"/>
      <c r="BL114" s="10"/>
    </row>
    <row r="115" spans="1:64" x14ac:dyDescent="0.2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  <c r="BJ115" s="10"/>
      <c r="BK115" s="10"/>
      <c r="BL115" s="10"/>
    </row>
    <row r="116" spans="1:64" x14ac:dyDescent="0.2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</row>
    <row r="117" spans="1:64" x14ac:dyDescent="0.2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10"/>
      <c r="BJ117" s="10"/>
      <c r="BK117" s="10"/>
      <c r="BL117" s="10"/>
    </row>
    <row r="118" spans="1:64" x14ac:dyDescent="0.2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10"/>
      <c r="BL118" s="10"/>
    </row>
    <row r="119" spans="1:64" x14ac:dyDescent="0.2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  <c r="BK119" s="10"/>
      <c r="BL119" s="10"/>
    </row>
    <row r="120" spans="1:64" x14ac:dyDescent="0.2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F120" s="10"/>
      <c r="BG120" s="10"/>
      <c r="BH120" s="10"/>
      <c r="BI120" s="10"/>
      <c r="BJ120" s="10"/>
      <c r="BK120" s="10"/>
      <c r="BL120" s="10"/>
    </row>
    <row r="121" spans="1:64" x14ac:dyDescent="0.2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F121" s="10"/>
      <c r="BG121" s="10"/>
      <c r="BH121" s="10"/>
      <c r="BI121" s="10"/>
      <c r="BJ121" s="10"/>
      <c r="BK121" s="10"/>
      <c r="BL121" s="10"/>
    </row>
    <row r="122" spans="1:64" x14ac:dyDescent="0.2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</row>
    <row r="123" spans="1:64" x14ac:dyDescent="0.2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</row>
    <row r="124" spans="1:64" x14ac:dyDescent="0.2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</row>
    <row r="125" spans="1:64" x14ac:dyDescent="0.2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</row>
    <row r="126" spans="1:64" x14ac:dyDescent="0.2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</row>
    <row r="127" spans="1:64" x14ac:dyDescent="0.2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</row>
    <row r="128" spans="1:64" x14ac:dyDescent="0.2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</row>
    <row r="129" spans="1:64" x14ac:dyDescent="0.2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F129" s="10"/>
      <c r="BG129" s="10"/>
      <c r="BH129" s="10"/>
      <c r="BI129" s="10"/>
      <c r="BJ129" s="10"/>
      <c r="BK129" s="10"/>
      <c r="BL129" s="10"/>
    </row>
    <row r="130" spans="1:64" x14ac:dyDescent="0.2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  <c r="BJ130" s="10"/>
      <c r="BK130" s="10"/>
      <c r="BL130" s="10"/>
    </row>
    <row r="131" spans="1:64" x14ac:dyDescent="0.2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F131" s="10"/>
      <c r="BG131" s="10"/>
      <c r="BH131" s="10"/>
      <c r="BI131" s="10"/>
      <c r="BJ131" s="10"/>
      <c r="BK131" s="10"/>
      <c r="BL131" s="10"/>
    </row>
    <row r="132" spans="1:64" x14ac:dyDescent="0.2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  <c r="BK132" s="10"/>
      <c r="BL132" s="10"/>
    </row>
    <row r="133" spans="1:64" x14ac:dyDescent="0.2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  <c r="BF133" s="10"/>
      <c r="BG133" s="10"/>
      <c r="BH133" s="10"/>
      <c r="BI133" s="10"/>
      <c r="BJ133" s="10"/>
      <c r="BK133" s="10"/>
      <c r="BL133" s="10"/>
    </row>
    <row r="134" spans="1:64" x14ac:dyDescent="0.2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F134" s="10"/>
      <c r="BG134" s="10"/>
      <c r="BH134" s="10"/>
      <c r="BI134" s="10"/>
      <c r="BJ134" s="10"/>
      <c r="BK134" s="10"/>
      <c r="BL134" s="10"/>
    </row>
    <row r="135" spans="1:64" x14ac:dyDescent="0.2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  <c r="BF135" s="10"/>
      <c r="BG135" s="10"/>
      <c r="BH135" s="10"/>
      <c r="BI135" s="10"/>
      <c r="BJ135" s="10"/>
      <c r="BK135" s="10"/>
      <c r="BL135" s="10"/>
    </row>
    <row r="136" spans="1:64" x14ac:dyDescent="0.2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  <c r="BF136" s="10"/>
      <c r="BG136" s="10"/>
      <c r="BH136" s="10"/>
      <c r="BI136" s="10"/>
      <c r="BJ136" s="10"/>
      <c r="BK136" s="10"/>
      <c r="BL136" s="10"/>
    </row>
    <row r="137" spans="1:64" x14ac:dyDescent="0.2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F137" s="10"/>
      <c r="BG137" s="10"/>
      <c r="BH137" s="10"/>
      <c r="BI137" s="10"/>
      <c r="BJ137" s="10"/>
      <c r="BK137" s="10"/>
      <c r="BL137" s="10"/>
    </row>
    <row r="138" spans="1:64" x14ac:dyDescent="0.2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  <c r="BI138" s="10"/>
      <c r="BJ138" s="10"/>
      <c r="BK138" s="10"/>
      <c r="BL138" s="10"/>
    </row>
    <row r="139" spans="1:64" x14ac:dyDescent="0.2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  <c r="BF139" s="10"/>
      <c r="BG139" s="10"/>
      <c r="BH139" s="10"/>
      <c r="BI139" s="10"/>
      <c r="BJ139" s="10"/>
      <c r="BK139" s="10"/>
      <c r="BL139" s="10"/>
    </row>
    <row r="140" spans="1:64" x14ac:dyDescent="0.2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10"/>
      <c r="BK140" s="10"/>
      <c r="BL140" s="10"/>
    </row>
    <row r="141" spans="1:64" x14ac:dyDescent="0.2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F141" s="10"/>
      <c r="BG141" s="10"/>
      <c r="BH141" s="10"/>
      <c r="BI141" s="10"/>
      <c r="BJ141" s="10"/>
      <c r="BK141" s="10"/>
      <c r="BL141" s="10"/>
    </row>
    <row r="142" spans="1:64" x14ac:dyDescent="0.2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  <c r="BJ142" s="10"/>
      <c r="BK142" s="10"/>
      <c r="BL142" s="10"/>
    </row>
    <row r="143" spans="1:64" x14ac:dyDescent="0.2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F143" s="10"/>
      <c r="BG143" s="10"/>
      <c r="BH143" s="10"/>
      <c r="BI143" s="10"/>
      <c r="BJ143" s="10"/>
      <c r="BK143" s="10"/>
      <c r="BL143" s="10"/>
    </row>
    <row r="144" spans="1:64" x14ac:dyDescent="0.2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  <c r="BE144" s="10"/>
      <c r="BF144" s="10"/>
      <c r="BG144" s="10"/>
      <c r="BH144" s="10"/>
      <c r="BI144" s="10"/>
      <c r="BJ144" s="10"/>
      <c r="BK144" s="10"/>
      <c r="BL144" s="10"/>
    </row>
    <row r="145" spans="1:64" x14ac:dyDescent="0.2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F145" s="10"/>
      <c r="BG145" s="10"/>
      <c r="BH145" s="10"/>
      <c r="BI145" s="10"/>
      <c r="BJ145" s="10"/>
      <c r="BK145" s="10"/>
      <c r="BL145" s="10"/>
    </row>
    <row r="146" spans="1:64" x14ac:dyDescent="0.2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  <c r="BI146" s="10"/>
      <c r="BJ146" s="10"/>
      <c r="BK146" s="10"/>
      <c r="BL146" s="10"/>
    </row>
    <row r="147" spans="1:64" x14ac:dyDescent="0.2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  <c r="BF147" s="10"/>
      <c r="BG147" s="10"/>
      <c r="BH147" s="10"/>
      <c r="BI147" s="10"/>
      <c r="BJ147" s="10"/>
      <c r="BK147" s="10"/>
      <c r="BL147" s="10"/>
    </row>
    <row r="148" spans="1:64" x14ac:dyDescent="0.2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F148" s="10"/>
      <c r="BG148" s="10"/>
      <c r="BH148" s="10"/>
      <c r="BI148" s="10"/>
      <c r="BJ148" s="10"/>
      <c r="BK148" s="10"/>
      <c r="BL148" s="10"/>
    </row>
    <row r="149" spans="1:64" x14ac:dyDescent="0.2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0"/>
      <c r="BJ149" s="10"/>
      <c r="BK149" s="10"/>
      <c r="BL149" s="10"/>
    </row>
    <row r="150" spans="1:64" x14ac:dyDescent="0.2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  <c r="BJ150" s="10"/>
      <c r="BK150" s="10"/>
      <c r="BL150" s="10"/>
    </row>
    <row r="151" spans="1:64" x14ac:dyDescent="0.2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E151" s="10"/>
      <c r="BF151" s="10"/>
      <c r="BG151" s="10"/>
      <c r="BH151" s="10"/>
      <c r="BI151" s="10"/>
      <c r="BJ151" s="10"/>
      <c r="BK151" s="10"/>
      <c r="BL151" s="10"/>
    </row>
    <row r="152" spans="1:64" x14ac:dyDescent="0.2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  <c r="BF152" s="10"/>
      <c r="BG152" s="10"/>
      <c r="BH152" s="10"/>
      <c r="BI152" s="10"/>
      <c r="BJ152" s="10"/>
      <c r="BK152" s="10"/>
      <c r="BL152" s="10"/>
    </row>
    <row r="153" spans="1:64" x14ac:dyDescent="0.2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  <c r="BJ153" s="10"/>
      <c r="BK153" s="10"/>
      <c r="BL153" s="10"/>
    </row>
    <row r="154" spans="1:64" x14ac:dyDescent="0.2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</row>
    <row r="155" spans="1:64" x14ac:dyDescent="0.2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  <c r="BI155" s="10"/>
      <c r="BJ155" s="10"/>
      <c r="BK155" s="10"/>
      <c r="BL155" s="10"/>
    </row>
    <row r="156" spans="1:64" x14ac:dyDescent="0.2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  <c r="BF156" s="10"/>
      <c r="BG156" s="10"/>
      <c r="BH156" s="10"/>
      <c r="BI156" s="10"/>
      <c r="BJ156" s="10"/>
      <c r="BK156" s="10"/>
      <c r="BL156" s="10"/>
    </row>
    <row r="157" spans="1:64" x14ac:dyDescent="0.2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  <c r="BE157" s="10"/>
      <c r="BF157" s="10"/>
      <c r="BG157" s="10"/>
      <c r="BH157" s="10"/>
      <c r="BI157" s="10"/>
      <c r="BJ157" s="10"/>
      <c r="BK157" s="10"/>
      <c r="BL157" s="10"/>
    </row>
    <row r="158" spans="1:64" x14ac:dyDescent="0.2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  <c r="BE158" s="10"/>
      <c r="BF158" s="10"/>
      <c r="BG158" s="10"/>
      <c r="BH158" s="10"/>
      <c r="BI158" s="10"/>
      <c r="BJ158" s="10"/>
      <c r="BK158" s="10"/>
      <c r="BL158" s="10"/>
    </row>
    <row r="159" spans="1:64" x14ac:dyDescent="0.2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/>
      <c r="BC159" s="10"/>
      <c r="BD159" s="10"/>
      <c r="BE159" s="10"/>
      <c r="BF159" s="10"/>
      <c r="BG159" s="10"/>
      <c r="BH159" s="10"/>
      <c r="BI159" s="10"/>
      <c r="BJ159" s="10"/>
      <c r="BK159" s="10"/>
      <c r="BL159" s="10"/>
    </row>
    <row r="160" spans="1:64" x14ac:dyDescent="0.2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/>
      <c r="BC160" s="10"/>
      <c r="BD160" s="10"/>
      <c r="BE160" s="10"/>
      <c r="BF160" s="10"/>
      <c r="BG160" s="10"/>
      <c r="BH160" s="10"/>
      <c r="BI160" s="10"/>
      <c r="BJ160" s="10"/>
      <c r="BK160" s="10"/>
      <c r="BL160" s="10"/>
    </row>
    <row r="161" spans="1:64" x14ac:dyDescent="0.2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  <c r="BE161" s="10"/>
      <c r="BF161" s="10"/>
      <c r="BG161" s="10"/>
      <c r="BH161" s="10"/>
      <c r="BI161" s="10"/>
      <c r="BJ161" s="10"/>
      <c r="BK161" s="10"/>
      <c r="BL161" s="10"/>
    </row>
    <row r="162" spans="1:64" x14ac:dyDescent="0.2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  <c r="BE162" s="10"/>
      <c r="BF162" s="10"/>
      <c r="BG162" s="10"/>
      <c r="BH162" s="10"/>
      <c r="BI162" s="10"/>
      <c r="BJ162" s="10"/>
      <c r="BK162" s="10"/>
      <c r="BL162" s="10"/>
    </row>
    <row r="163" spans="1:64" x14ac:dyDescent="0.2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  <c r="BE163" s="10"/>
      <c r="BF163" s="10"/>
      <c r="BG163" s="10"/>
      <c r="BH163" s="10"/>
      <c r="BI163" s="10"/>
      <c r="BJ163" s="10"/>
      <c r="BK163" s="10"/>
      <c r="BL163" s="10"/>
    </row>
    <row r="164" spans="1:64" x14ac:dyDescent="0.2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  <c r="BE164" s="10"/>
      <c r="BF164" s="10"/>
      <c r="BG164" s="10"/>
      <c r="BH164" s="10"/>
      <c r="BI164" s="10"/>
      <c r="BJ164" s="10"/>
      <c r="BK164" s="10"/>
      <c r="BL164" s="10"/>
    </row>
    <row r="165" spans="1:64" x14ac:dyDescent="0.2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  <c r="BE165" s="10"/>
      <c r="BF165" s="10"/>
      <c r="BG165" s="10"/>
      <c r="BH165" s="10"/>
      <c r="BI165" s="10"/>
      <c r="BJ165" s="10"/>
      <c r="BK165" s="10"/>
      <c r="BL165" s="10"/>
    </row>
    <row r="166" spans="1:64" x14ac:dyDescent="0.2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  <c r="BC166" s="10"/>
      <c r="BD166" s="10"/>
      <c r="BE166" s="10"/>
      <c r="BF166" s="10"/>
      <c r="BG166" s="10"/>
      <c r="BH166" s="10"/>
      <c r="BI166" s="10"/>
      <c r="BJ166" s="10"/>
      <c r="BK166" s="10"/>
      <c r="BL166" s="10"/>
    </row>
    <row r="167" spans="1:64" x14ac:dyDescent="0.2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  <c r="BC167" s="10"/>
      <c r="BD167" s="10"/>
      <c r="BE167" s="10"/>
      <c r="BF167" s="10"/>
      <c r="BG167" s="10"/>
      <c r="BH167" s="10"/>
      <c r="BI167" s="10"/>
      <c r="BJ167" s="10"/>
      <c r="BK167" s="10"/>
      <c r="BL167" s="10"/>
    </row>
    <row r="168" spans="1:64" x14ac:dyDescent="0.2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  <c r="BC168" s="10"/>
      <c r="BD168" s="10"/>
      <c r="BE168" s="10"/>
      <c r="BF168" s="10"/>
      <c r="BG168" s="10"/>
      <c r="BH168" s="10"/>
      <c r="BI168" s="10"/>
      <c r="BJ168" s="10"/>
      <c r="BK168" s="10"/>
      <c r="BL168" s="10"/>
    </row>
    <row r="169" spans="1:64" x14ac:dyDescent="0.2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/>
      <c r="BE169" s="10"/>
      <c r="BF169" s="10"/>
      <c r="BG169" s="10"/>
      <c r="BH169" s="10"/>
      <c r="BI169" s="10"/>
      <c r="BJ169" s="10"/>
      <c r="BK169" s="10"/>
      <c r="BL169" s="10"/>
    </row>
    <row r="170" spans="1:64" x14ac:dyDescent="0.2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/>
      <c r="BC170" s="10"/>
      <c r="BD170" s="10"/>
      <c r="BE170" s="10"/>
      <c r="BF170" s="10"/>
      <c r="BG170" s="10"/>
      <c r="BH170" s="10"/>
      <c r="BI170" s="10"/>
      <c r="BJ170" s="10"/>
      <c r="BK170" s="10"/>
      <c r="BL170" s="10"/>
    </row>
    <row r="171" spans="1:64" x14ac:dyDescent="0.2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  <c r="BE171" s="10"/>
      <c r="BF171" s="10"/>
      <c r="BG171" s="10"/>
      <c r="BH171" s="10"/>
      <c r="BI171" s="10"/>
      <c r="BJ171" s="10"/>
      <c r="BK171" s="10"/>
      <c r="BL171" s="10"/>
    </row>
    <row r="172" spans="1:64" x14ac:dyDescent="0.2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  <c r="BE172" s="10"/>
      <c r="BF172" s="10"/>
      <c r="BG172" s="10"/>
      <c r="BH172" s="10"/>
      <c r="BI172" s="10"/>
      <c r="BJ172" s="10"/>
      <c r="BK172" s="10"/>
      <c r="BL172" s="10"/>
    </row>
    <row r="173" spans="1:64" x14ac:dyDescent="0.2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E173" s="10"/>
      <c r="BF173" s="10"/>
      <c r="BG173" s="10"/>
      <c r="BH173" s="10"/>
      <c r="BI173" s="10"/>
      <c r="BJ173" s="10"/>
      <c r="BK173" s="10"/>
      <c r="BL173" s="10"/>
    </row>
    <row r="174" spans="1:64" x14ac:dyDescent="0.2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/>
      <c r="BC174" s="10"/>
      <c r="BD174" s="10"/>
      <c r="BE174" s="10"/>
      <c r="BF174" s="10"/>
      <c r="BG174" s="10"/>
      <c r="BH174" s="10"/>
      <c r="BI174" s="10"/>
      <c r="BJ174" s="10"/>
      <c r="BK174" s="10"/>
      <c r="BL174" s="10"/>
    </row>
    <row r="175" spans="1:64" x14ac:dyDescent="0.2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  <c r="BC175" s="10"/>
      <c r="BD175" s="10"/>
      <c r="BE175" s="10"/>
      <c r="BF175" s="10"/>
      <c r="BG175" s="10"/>
      <c r="BH175" s="10"/>
      <c r="BI175" s="10"/>
      <c r="BJ175" s="10"/>
      <c r="BK175" s="10"/>
      <c r="BL175" s="10"/>
    </row>
    <row r="176" spans="1:64" x14ac:dyDescent="0.2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"/>
      <c r="BC176" s="10"/>
      <c r="BD176" s="10"/>
      <c r="BE176" s="10"/>
      <c r="BF176" s="10"/>
      <c r="BG176" s="10"/>
      <c r="BH176" s="10"/>
      <c r="BI176" s="10"/>
      <c r="BJ176" s="10"/>
      <c r="BK176" s="10"/>
      <c r="BL176" s="10"/>
    </row>
  </sheetData>
  <sheetProtection selectLockedCells="1" selectUnlockedCells="1"/>
  <mergeCells count="2">
    <mergeCell ref="J1:K1"/>
    <mergeCell ref="J14:K14"/>
  </mergeCells>
  <dataValidations count="3">
    <dataValidation type="decimal" showErrorMessage="1" errorTitle="Fehler!!!" error="Es sind nur Punkte im Bereich von 0,0 bis 100,0 mit einer Dezimalstelle erlaubt!" sqref="C3:D5 C8:C9" xr:uid="{00000000-0002-0000-0100-000000000000}">
      <formula1>0</formula1>
      <formula2>100</formula2>
    </dataValidation>
    <dataValidation type="whole" showInputMessage="1" showErrorMessage="1" errorTitle="Anrechenbar" error="Es sind nur Werte 1, 2 oder 3 zulässig!" promptTitle="Anrechenbarkeit" prompt="1 = anrechenbar_x000a_2 = nicht anrechenbar_x000a_3 = angerechnet aus Vorprüfung" sqref="K3:K6 K8:K10" xr:uid="{00000000-0002-0000-0100-000001000000}">
      <formula1>1</formula1>
      <formula2>3</formula2>
    </dataValidation>
    <dataValidation operator="equal" allowBlank="1" showErrorMessage="1" sqref="C6:D6 C12:D12" xr:uid="{00000000-0002-0000-0100-000002000000}">
      <formula1>0</formula1>
      <formula2>0</formula2>
    </dataValidation>
  </dataValidations>
  <pageMargins left="0.39374999999999999" right="0.39374999999999999" top="1.0249999999999999" bottom="1.0249999999999999" header="0.78749999999999998" footer="0.78749999999999998"/>
  <pageSetup paperSize="9" firstPageNumber="0" orientation="landscape" horizontalDpi="300" verticalDpi="300"/>
  <headerFooter alignWithMargins="0">
    <oddHeader>&amp;C&amp;A</oddHeader>
    <oddFooter>&amp;CSeite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50</vt:lpstr>
      <vt:lpstr>Table</vt:lpstr>
      <vt:lpstr>'50'!Druckbereich</vt:lpstr>
      <vt:lpstr>note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Christiane Heunisch</dc:creator>
  <cp:lastModifiedBy>Obertrifter, Miriam</cp:lastModifiedBy>
  <cp:lastPrinted>2023-08-03T13:40:55Z</cp:lastPrinted>
  <dcterms:created xsi:type="dcterms:W3CDTF">2023-08-03T08:46:55Z</dcterms:created>
  <dcterms:modified xsi:type="dcterms:W3CDTF">2025-07-16T11:21:55Z</dcterms:modified>
</cp:coreProperties>
</file>